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EED5031-BBB7-4C75-98BC-7059AC12E5AC}" xr6:coauthVersionLast="47" xr6:coauthVersionMax="47" xr10:uidLastSave="{00000000-0000-0000-0000-000000000000}"/>
  <bookViews>
    <workbookView xWindow="-120" yWindow="-120" windowWidth="19440" windowHeight="104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H16" i="2" l="1"/>
  <c r="F16" i="2"/>
  <c r="H1" i="2"/>
  <c r="H36" i="2"/>
  <c r="F36" i="2"/>
  <c r="H18" i="2" l="1"/>
  <c r="H8" i="2"/>
  <c r="H40" i="1"/>
  <c r="F18" i="2"/>
  <c r="F2" i="2"/>
  <c r="F40" i="1"/>
  <c r="F1" i="2"/>
  <c r="H20" i="2" l="1"/>
  <c r="H22" i="2" s="1"/>
  <c r="F20" i="2"/>
  <c r="F22" i="2" s="1"/>
  <c r="F8" i="2"/>
</calcChain>
</file>

<file path=xl/sharedStrings.xml><?xml version="1.0" encoding="utf-8"?>
<sst xmlns="http://schemas.openxmlformats.org/spreadsheetml/2006/main" count="126" uniqueCount="98">
  <si>
    <t>ЕЖЕКВАРТАЛЬНЫЙ ОТЧЕТ</t>
  </si>
  <si>
    <t>1.Данные об эмитенте</t>
  </si>
  <si>
    <t>юридический и почтовый адрес эмитента номер телефона и телефакса:</t>
  </si>
  <si>
    <t>2.Количество владельцев ценных бумаг и работников эмитента.</t>
  </si>
  <si>
    <t>Количество акционеров (участников) по состоянию на конец отчетного года</t>
  </si>
  <si>
    <t>Количество работников эмитента на конец отчетного периода</t>
  </si>
  <si>
    <t>3.Список юридических лиц, в которых данный эмитент владеет 5 процентами и более уставного капитала</t>
  </si>
  <si>
    <t>Полное фирменное наименование организационно-правовая форма</t>
  </si>
  <si>
    <t>Местонахождение,почтовый адрес, телефон,факс,адрес электронной почты, код ОКПО</t>
  </si>
  <si>
    <t>Доля участия в уставном капитале ( в процентах)</t>
  </si>
  <si>
    <t>4. Информация о существенных фактах ( далее- факт), затрагивающий деятельность эмитента ценных бумаг в отчетном периоде.</t>
  </si>
  <si>
    <t>Наименование факта</t>
  </si>
  <si>
    <t>Дата появления факта</t>
  </si>
  <si>
    <t>Влияние факта на деятельность эмитента</t>
  </si>
  <si>
    <t>Дата и форма раскрытия информации о фактах</t>
  </si>
  <si>
    <t>5. Финансовая отчетность эмитента за отчетный квартал.</t>
  </si>
  <si>
    <t>тыс.сом</t>
  </si>
  <si>
    <t>Код строк</t>
  </si>
  <si>
    <t>на начало отчетного периода</t>
  </si>
  <si>
    <t>на конец отчетного периода</t>
  </si>
  <si>
    <t>Активы</t>
  </si>
  <si>
    <t>(010)</t>
  </si>
  <si>
    <t>(020)</t>
  </si>
  <si>
    <t>(030)</t>
  </si>
  <si>
    <t>(040)</t>
  </si>
  <si>
    <t>(050)</t>
  </si>
  <si>
    <t>(060)</t>
  </si>
  <si>
    <t>(070)</t>
  </si>
  <si>
    <t>1.Оборотные активы</t>
  </si>
  <si>
    <t>2.Внеоборотные активы</t>
  </si>
  <si>
    <t xml:space="preserve">3.Долгосрочная дебиторская задолженность </t>
  </si>
  <si>
    <t>4.Краткосрочная дебиторская задолженность</t>
  </si>
  <si>
    <t>Итого активы(010+020+030+040)</t>
  </si>
  <si>
    <t>Обязательства и капитал</t>
  </si>
  <si>
    <t>1.Краткосрочные обязательства</t>
  </si>
  <si>
    <t>2.Долгосрочные обязательства</t>
  </si>
  <si>
    <t>(090)</t>
  </si>
  <si>
    <t>Собственный капитал</t>
  </si>
  <si>
    <t>1.Уставный капитал</t>
  </si>
  <si>
    <t>2.Дополнительно оплаченный капитал</t>
  </si>
  <si>
    <t>3.Нераспределенная прибыль прошлых лет</t>
  </si>
  <si>
    <t>3а.Нераспределенная прибыль отчетного года</t>
  </si>
  <si>
    <t>Итого обязательства и собственный капитал(060+070+090)</t>
  </si>
  <si>
    <t>(100)</t>
  </si>
  <si>
    <t>2) Сведения, включаемые в отчет о прибылях и убытках</t>
  </si>
  <si>
    <t>(080)</t>
  </si>
  <si>
    <t>3) Сведения, включаемые в отчет об изменениях в капитале</t>
  </si>
  <si>
    <t>Валовая прибыль</t>
  </si>
  <si>
    <t>Доходы и расходы от прочей операционной деятельности (доходы -расходы)</t>
  </si>
  <si>
    <t>Операционные расходы</t>
  </si>
  <si>
    <t>Прибыль/убыток от операционной деятельности (010+020-030)</t>
  </si>
  <si>
    <t xml:space="preserve">Доходы и расходы от неоперационной деятельности </t>
  </si>
  <si>
    <t>Прибыль(убыток) до вычета налогов (040+050)</t>
  </si>
  <si>
    <t>Расходы по налогу на прибыль</t>
  </si>
  <si>
    <t>Прибыль(убыток) от обычной деятельности (060-070)</t>
  </si>
  <si>
    <t>Чрезвычайные статьи за минусом налога на прибыль</t>
  </si>
  <si>
    <t>Чистая прибыль (убыток) отчетного года (080+090)</t>
  </si>
  <si>
    <t>Изменения в учетной политике и исправление существенных ошибок</t>
  </si>
  <si>
    <t>Пересчитанное сальдо</t>
  </si>
  <si>
    <t xml:space="preserve">Чистая прибыль или убытки не признанные в отчете о прибылях и убытках </t>
  </si>
  <si>
    <t xml:space="preserve">Чистая прибыль (убытки) за отчетный период </t>
  </si>
  <si>
    <t>Эмиссия акций</t>
  </si>
  <si>
    <t>Ограничение прибыли к распределению</t>
  </si>
  <si>
    <t>Изменение уставного капитала</t>
  </si>
  <si>
    <t>6. Сведения о направлении средств, привлеченных эмитентом в результате размещения эмиссионных ценных бумаг</t>
  </si>
  <si>
    <t>Общий объем привлеченных средств</t>
  </si>
  <si>
    <t>Привлеченные средства, использованные по каждому из направлений</t>
  </si>
  <si>
    <t>Направления использования привлеченных средств</t>
  </si>
  <si>
    <t>7. Заемные средства, полученные эмитентом и его дочерними обществами в отчетном квартале</t>
  </si>
  <si>
    <t>Заемные средства, полученные эмитентом в отчетном квартале</t>
  </si>
  <si>
    <t>Заемные средства, полученные дочерними обществами в отчетном квартале</t>
  </si>
  <si>
    <t>8. Сведения о долгосрочных и краткосрочных финансовых вложениях эмитентом за отчетный квартал</t>
  </si>
  <si>
    <t>Долгосрочные вложения эмитента за отчетный квартал</t>
  </si>
  <si>
    <t>Краткосрочные вложения эмитента за отчетный квартал</t>
  </si>
  <si>
    <t xml:space="preserve">9. Доходы по ценными бумагам эмитента </t>
  </si>
  <si>
    <t>Вид ценной бумаги</t>
  </si>
  <si>
    <t>Размер доходов, начисленных на одну ценную бумагу</t>
  </si>
  <si>
    <t>Общая сумма доходов, начисленная по ценным бумагам данного вида</t>
  </si>
  <si>
    <t>10. Информация об условиях и характере сделки, совершенной лицами, заинтересованными в совершении обществом сделки.</t>
  </si>
  <si>
    <t>Информация об условиях и характере сделки, совершенной лицами заинтересованными в совершении обществом сделки.</t>
  </si>
  <si>
    <t>Генеральный директор</t>
  </si>
  <si>
    <t>Главный бухгалтер</t>
  </si>
  <si>
    <t>Итого обязательства(060+070)</t>
  </si>
  <si>
    <t>ОАО "Антибиотики"</t>
  </si>
  <si>
    <t>полное наименование эмитента:Открытое Акционерное Общество "Антибиотики"</t>
  </si>
  <si>
    <t>сокращенное наименование эмитента: ОАО "Антибиотики"</t>
  </si>
  <si>
    <t>организационно-правовая форма: Открытое Акционерное Общество</t>
  </si>
  <si>
    <t>основной вид деятельности эмитента: услуги населению</t>
  </si>
  <si>
    <t>г.Бишкек, ул.Анкара 13, (0312)449-646</t>
  </si>
  <si>
    <t>Мамбеткеримов С.Н.</t>
  </si>
  <si>
    <t>Орозобаева Т.М.</t>
  </si>
  <si>
    <t xml:space="preserve"> </t>
  </si>
  <si>
    <t>4.Выкупленные собственные акции</t>
  </si>
  <si>
    <t>Расходы</t>
  </si>
  <si>
    <t>1) Сведения включаемые в бухгалтерский баланс на 30. 06.2023       года</t>
  </si>
  <si>
    <t>Сальдо на 30.06.2023 года</t>
  </si>
  <si>
    <t>Сальдо на01.01.2023 года</t>
  </si>
  <si>
    <r>
      <t>за 4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отчетный квартал </t>
    </r>
    <r>
      <rPr>
        <u/>
        <sz val="11"/>
        <color theme="1"/>
        <rFont val="Times New Roman"/>
        <family val="1"/>
        <charset val="204"/>
      </rPr>
      <t xml:space="preserve">2023 </t>
    </r>
    <r>
      <rPr>
        <sz val="11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</si>
</sst>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0" fillId="0" borderId="0" xfId="0" applyAlignment="1">
      <alignment vertical="top"/>
    </xf>
    <xf numFmtId="49" fontId="1" fillId="0" borderId="1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1" fillId="0" borderId="0" xfId="0" applyNumberFormat="1" applyFont="1"/>
    <xf numFmtId="4" fontId="0" fillId="0" borderId="0" xfId="0" applyNumberFormat="1"/>
    <xf numFmtId="49" fontId="0" fillId="0" borderId="0" xfId="0" applyNumberFormat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7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opLeftCell="A31" workbookViewId="0">
      <selection activeCell="L36" sqref="L36"/>
    </sheetView>
  </sheetViews>
  <sheetFormatPr defaultRowHeight="15" x14ac:dyDescent="0.25"/>
  <cols>
    <col min="1" max="1" width="9.7109375" customWidth="1"/>
    <col min="2" max="2" width="21" customWidth="1"/>
    <col min="4" max="4" width="6.42578125" customWidth="1"/>
    <col min="5" max="5" width="18.42578125" customWidth="1"/>
    <col min="7" max="7" width="5.28515625" customWidth="1"/>
    <col min="8" max="8" width="9.140625" customWidth="1"/>
    <col min="9" max="9" width="8.42578125" customWidth="1"/>
  </cols>
  <sheetData>
    <row r="1" spans="1:9" ht="15.75" x14ac:dyDescent="0.25">
      <c r="A1" s="1"/>
      <c r="B1" s="1"/>
      <c r="C1" s="54" t="s">
        <v>0</v>
      </c>
      <c r="D1" s="54"/>
      <c r="E1" s="54"/>
      <c r="F1" s="54"/>
      <c r="G1" s="1"/>
      <c r="H1" s="1"/>
      <c r="I1" s="1"/>
    </row>
    <row r="2" spans="1:9" x14ac:dyDescent="0.25">
      <c r="A2" s="1"/>
      <c r="B2" s="1"/>
      <c r="C2" s="55" t="s">
        <v>83</v>
      </c>
      <c r="D2" s="55"/>
      <c r="E2" s="55"/>
      <c r="F2" s="55"/>
      <c r="G2" s="1"/>
      <c r="H2" s="1"/>
      <c r="I2" s="1"/>
    </row>
    <row r="3" spans="1:9" x14ac:dyDescent="0.25">
      <c r="A3" s="1"/>
      <c r="B3" s="55" t="s">
        <v>97</v>
      </c>
      <c r="C3" s="55"/>
      <c r="D3" s="55"/>
      <c r="E3" s="55"/>
      <c r="F3" s="55"/>
      <c r="G3" s="55"/>
      <c r="H3" s="1"/>
      <c r="I3" s="1"/>
    </row>
    <row r="4" spans="1:9" ht="15.75" x14ac:dyDescent="0.25">
      <c r="A4" s="52" t="s">
        <v>1</v>
      </c>
      <c r="B4" s="52"/>
      <c r="C4" s="52"/>
      <c r="D4" s="1"/>
      <c r="E4" s="1"/>
      <c r="F4" s="1"/>
      <c r="G4" s="1"/>
      <c r="H4" s="1"/>
      <c r="I4" s="1"/>
    </row>
    <row r="5" spans="1:9" x14ac:dyDescent="0.25">
      <c r="A5" s="1" t="s">
        <v>84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56" t="s">
        <v>85</v>
      </c>
      <c r="B6" s="56"/>
      <c r="C6" s="56"/>
      <c r="D6" s="56"/>
      <c r="E6" s="56"/>
      <c r="F6" s="56"/>
      <c r="G6" s="56"/>
      <c r="H6" s="56"/>
      <c r="I6" s="1"/>
    </row>
    <row r="7" spans="1:9" x14ac:dyDescent="0.25">
      <c r="A7" s="56" t="s">
        <v>86</v>
      </c>
      <c r="B7" s="56"/>
      <c r="C7" s="56"/>
      <c r="D7" s="56"/>
      <c r="E7" s="56"/>
      <c r="F7" s="56"/>
      <c r="G7" s="56"/>
      <c r="H7" s="56"/>
      <c r="I7" s="56"/>
    </row>
    <row r="8" spans="1:9" x14ac:dyDescent="0.25">
      <c r="A8" s="56" t="s">
        <v>2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56" t="s">
        <v>88</v>
      </c>
      <c r="B9" s="56"/>
      <c r="C9" s="56"/>
      <c r="D9" s="56"/>
      <c r="E9" s="56"/>
      <c r="F9" s="56"/>
      <c r="G9" s="56"/>
      <c r="H9" s="56"/>
      <c r="I9" s="56"/>
    </row>
    <row r="10" spans="1:9" x14ac:dyDescent="0.25">
      <c r="A10" s="56" t="s">
        <v>87</v>
      </c>
      <c r="B10" s="56"/>
      <c r="C10" s="56"/>
      <c r="D10" s="56"/>
      <c r="E10" s="56"/>
      <c r="F10" s="56"/>
      <c r="G10" s="56"/>
      <c r="H10" s="56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52" t="s">
        <v>3</v>
      </c>
      <c r="B12" s="52"/>
      <c r="C12" s="52"/>
      <c r="D12" s="52"/>
      <c r="E12" s="52"/>
      <c r="F12" s="52"/>
      <c r="G12" s="52"/>
      <c r="H12" s="52"/>
      <c r="I12" s="1"/>
    </row>
    <row r="13" spans="1:9" ht="44.25" customHeight="1" x14ac:dyDescent="0.25">
      <c r="A13" s="41" t="s">
        <v>4</v>
      </c>
      <c r="B13" s="41"/>
      <c r="C13" s="41"/>
      <c r="D13" s="41"/>
      <c r="E13" s="41" t="s">
        <v>5</v>
      </c>
      <c r="F13" s="41"/>
      <c r="G13" s="41"/>
      <c r="H13" s="41"/>
      <c r="I13" s="41"/>
    </row>
    <row r="14" spans="1:9" x14ac:dyDescent="0.25">
      <c r="A14" s="36">
        <v>380</v>
      </c>
      <c r="B14" s="36"/>
      <c r="C14" s="36"/>
      <c r="D14" s="36"/>
      <c r="E14" s="36">
        <v>9</v>
      </c>
      <c r="F14" s="36"/>
      <c r="G14" s="36"/>
      <c r="H14" s="36"/>
      <c r="I14" s="36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30" customHeight="1" x14ac:dyDescent="0.25">
      <c r="A16" s="45" t="s">
        <v>6</v>
      </c>
      <c r="B16" s="45"/>
      <c r="C16" s="45"/>
      <c r="D16" s="45"/>
      <c r="E16" s="45"/>
      <c r="F16" s="45"/>
      <c r="G16" s="45"/>
      <c r="H16" s="45"/>
      <c r="I16" s="45"/>
    </row>
    <row r="17" spans="1:12" ht="60" customHeight="1" x14ac:dyDescent="0.25">
      <c r="A17" s="46" t="s">
        <v>7</v>
      </c>
      <c r="B17" s="47"/>
      <c r="C17" s="48"/>
      <c r="D17" s="41" t="s">
        <v>8</v>
      </c>
      <c r="E17" s="41"/>
      <c r="F17" s="41"/>
      <c r="G17" s="41"/>
      <c r="H17" s="49" t="s">
        <v>9</v>
      </c>
      <c r="I17" s="49"/>
    </row>
    <row r="18" spans="1:12" x14ac:dyDescent="0.25">
      <c r="A18" s="36"/>
      <c r="B18" s="36"/>
      <c r="C18" s="36"/>
      <c r="D18" s="36"/>
      <c r="E18" s="36"/>
      <c r="F18" s="36"/>
      <c r="G18" s="36"/>
      <c r="H18" s="36"/>
      <c r="I18" s="36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2" ht="30" customHeight="1" x14ac:dyDescent="0.25">
      <c r="A20" s="32" t="s">
        <v>10</v>
      </c>
      <c r="B20" s="32"/>
      <c r="C20" s="32"/>
      <c r="D20" s="32"/>
      <c r="E20" s="32"/>
      <c r="F20" s="32"/>
      <c r="G20" s="32"/>
      <c r="H20" s="32"/>
      <c r="I20" s="32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ht="64.5" customHeight="1" x14ac:dyDescent="0.25">
      <c r="A22" s="53" t="s">
        <v>11</v>
      </c>
      <c r="B22" s="53"/>
      <c r="C22" s="37" t="s">
        <v>12</v>
      </c>
      <c r="D22" s="37"/>
      <c r="E22" s="37" t="s">
        <v>13</v>
      </c>
      <c r="F22" s="37"/>
      <c r="G22" s="37"/>
      <c r="H22" s="38" t="s">
        <v>14</v>
      </c>
      <c r="I22" s="38"/>
    </row>
    <row r="23" spans="1:12" ht="15" customHeight="1" x14ac:dyDescent="0.25">
      <c r="A23" s="25"/>
      <c r="B23" s="17"/>
      <c r="C23" s="42"/>
      <c r="D23" s="43"/>
      <c r="E23" s="42"/>
      <c r="F23" s="51"/>
      <c r="G23" s="43"/>
      <c r="H23" s="42"/>
      <c r="I23" s="43"/>
      <c r="J23" s="18"/>
    </row>
    <row r="24" spans="1:12" ht="15" customHeight="1" x14ac:dyDescent="0.25">
      <c r="A24" s="26"/>
      <c r="B24" s="23"/>
      <c r="C24" s="22"/>
      <c r="D24" s="24"/>
      <c r="E24" s="21"/>
      <c r="F24" s="19"/>
      <c r="G24" s="24"/>
      <c r="H24" s="20"/>
      <c r="I24" s="24"/>
      <c r="J24" s="18"/>
    </row>
    <row r="25" spans="1:12" ht="15" customHeight="1" x14ac:dyDescent="0.25">
      <c r="A25" s="26"/>
      <c r="B25" s="23"/>
      <c r="C25" s="22"/>
      <c r="D25" s="24"/>
      <c r="E25" s="22"/>
      <c r="F25" s="19"/>
      <c r="G25" s="24"/>
      <c r="H25" s="22"/>
      <c r="I25" s="24"/>
      <c r="J25" s="18"/>
    </row>
    <row r="26" spans="1:12" ht="15" customHeight="1" x14ac:dyDescent="0.25">
      <c r="A26" s="26"/>
      <c r="B26" s="23"/>
      <c r="C26" s="22"/>
      <c r="D26" s="24"/>
      <c r="E26" s="22"/>
      <c r="F26" s="19"/>
      <c r="G26" s="24"/>
      <c r="H26" s="22"/>
      <c r="I26" s="24"/>
      <c r="J26" s="18"/>
    </row>
    <row r="27" spans="1:12" ht="15" customHeight="1" x14ac:dyDescent="0.25">
      <c r="A27" s="26"/>
      <c r="B27" s="23"/>
      <c r="C27" s="22"/>
      <c r="D27" s="24"/>
      <c r="E27" s="22"/>
      <c r="F27" s="19"/>
      <c r="G27" s="24"/>
      <c r="H27" s="22"/>
      <c r="I27" s="24"/>
      <c r="J27" s="18"/>
    </row>
    <row r="28" spans="1:12" ht="15" customHeight="1" x14ac:dyDescent="0.25">
      <c r="A28" s="14"/>
      <c r="B28" s="15"/>
      <c r="C28" s="22"/>
      <c r="D28" s="24"/>
      <c r="E28" s="22"/>
      <c r="F28" s="19"/>
      <c r="G28" s="24"/>
      <c r="H28" s="22"/>
      <c r="I28" s="24"/>
      <c r="J28" s="18"/>
    </row>
    <row r="29" spans="1:12" ht="15.75" customHeight="1" x14ac:dyDescent="0.25">
      <c r="A29" s="14"/>
      <c r="B29" s="15"/>
      <c r="C29" s="14"/>
      <c r="D29" s="15"/>
      <c r="E29" s="21"/>
      <c r="F29" s="16"/>
      <c r="G29" s="15"/>
      <c r="H29" s="20"/>
      <c r="I29" s="15"/>
      <c r="J29" s="18"/>
    </row>
    <row r="30" spans="1:12" ht="15.75" x14ac:dyDescent="0.25">
      <c r="A30" s="52" t="s">
        <v>15</v>
      </c>
      <c r="B30" s="52"/>
      <c r="C30" s="52"/>
      <c r="D30" s="52"/>
      <c r="E30" s="52"/>
      <c r="F30" s="52"/>
      <c r="G30" s="52"/>
      <c r="H30" s="52"/>
      <c r="I30" s="52"/>
    </row>
    <row r="31" spans="1:12" ht="6.7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2" ht="15.75" x14ac:dyDescent="0.25">
      <c r="A32" s="52" t="s">
        <v>94</v>
      </c>
      <c r="B32" s="52"/>
      <c r="C32" s="52"/>
      <c r="D32" s="52"/>
      <c r="E32" s="52"/>
      <c r="F32" s="52"/>
      <c r="G32" s="52"/>
      <c r="H32" s="52"/>
      <c r="I32" s="52"/>
      <c r="L32" t="s">
        <v>91</v>
      </c>
    </row>
    <row r="33" spans="1:9" x14ac:dyDescent="0.25">
      <c r="A33" s="9"/>
      <c r="B33" s="39"/>
      <c r="C33" s="39"/>
      <c r="D33" s="39"/>
      <c r="E33" s="39"/>
      <c r="F33" s="40" t="s">
        <v>16</v>
      </c>
      <c r="G33" s="40"/>
      <c r="H33" s="40"/>
      <c r="I33" s="40"/>
    </row>
    <row r="34" spans="1:9" ht="43.5" customHeight="1" x14ac:dyDescent="0.25">
      <c r="A34" s="10" t="s">
        <v>17</v>
      </c>
      <c r="B34" s="39"/>
      <c r="C34" s="39"/>
      <c r="D34" s="39"/>
      <c r="E34" s="39"/>
      <c r="F34" s="50" t="s">
        <v>18</v>
      </c>
      <c r="G34" s="50"/>
      <c r="H34" s="41" t="s">
        <v>19</v>
      </c>
      <c r="I34" s="41"/>
    </row>
    <row r="35" spans="1:9" x14ac:dyDescent="0.25">
      <c r="A35" s="2"/>
      <c r="B35" s="34" t="s">
        <v>20</v>
      </c>
      <c r="C35" s="34"/>
      <c r="D35" s="34"/>
      <c r="E35" s="34"/>
      <c r="F35" s="36"/>
      <c r="G35" s="36"/>
      <c r="H35" s="36"/>
      <c r="I35" s="36"/>
    </row>
    <row r="36" spans="1:9" x14ac:dyDescent="0.25">
      <c r="A36" s="3" t="s">
        <v>21</v>
      </c>
      <c r="B36" s="34" t="s">
        <v>28</v>
      </c>
      <c r="C36" s="34"/>
      <c r="D36" s="34"/>
      <c r="E36" s="34"/>
      <c r="F36" s="36">
        <v>7178.08</v>
      </c>
      <c r="G36" s="36"/>
      <c r="H36" s="36">
        <v>20872.09</v>
      </c>
      <c r="I36" s="36"/>
    </row>
    <row r="37" spans="1:9" x14ac:dyDescent="0.25">
      <c r="A37" s="3" t="s">
        <v>22</v>
      </c>
      <c r="B37" s="34" t="s">
        <v>29</v>
      </c>
      <c r="C37" s="34"/>
      <c r="D37" s="34"/>
      <c r="E37" s="34"/>
      <c r="F37" s="36">
        <v>21866.55</v>
      </c>
      <c r="G37" s="36"/>
      <c r="H37" s="36">
        <v>20797.45</v>
      </c>
      <c r="I37" s="36"/>
    </row>
    <row r="38" spans="1:9" x14ac:dyDescent="0.25">
      <c r="A38" s="3" t="s">
        <v>23</v>
      </c>
      <c r="B38" s="34" t="s">
        <v>30</v>
      </c>
      <c r="C38" s="34"/>
      <c r="D38" s="34"/>
      <c r="E38" s="34"/>
      <c r="F38" s="36">
        <v>0</v>
      </c>
      <c r="G38" s="36"/>
      <c r="H38" s="36"/>
      <c r="I38" s="36"/>
    </row>
    <row r="39" spans="1:9" x14ac:dyDescent="0.25">
      <c r="A39" s="3" t="s">
        <v>24</v>
      </c>
      <c r="B39" s="34" t="s">
        <v>31</v>
      </c>
      <c r="C39" s="34"/>
      <c r="D39" s="34"/>
      <c r="E39" s="34"/>
      <c r="F39" s="36">
        <v>0</v>
      </c>
      <c r="G39" s="36"/>
      <c r="H39" s="36"/>
      <c r="I39" s="36"/>
    </row>
    <row r="40" spans="1:9" x14ac:dyDescent="0.25">
      <c r="A40" s="3" t="s">
        <v>25</v>
      </c>
      <c r="B40" s="44" t="s">
        <v>32</v>
      </c>
      <c r="C40" s="44"/>
      <c r="D40" s="44"/>
      <c r="E40" s="44"/>
      <c r="F40" s="35">
        <f>SUM(F36:F39)</f>
        <v>29044.629999999997</v>
      </c>
      <c r="G40" s="35"/>
      <c r="H40" s="35">
        <f>SUM(H36:H39)</f>
        <v>41669.54</v>
      </c>
      <c r="I40" s="35"/>
    </row>
    <row r="41" spans="1:9" x14ac:dyDescent="0.25">
      <c r="A41" s="3"/>
      <c r="B41" s="34" t="s">
        <v>33</v>
      </c>
      <c r="C41" s="34"/>
      <c r="D41" s="34"/>
      <c r="E41" s="34"/>
      <c r="F41" s="35"/>
      <c r="G41" s="35"/>
      <c r="H41" s="35"/>
      <c r="I41" s="35"/>
    </row>
    <row r="42" spans="1:9" x14ac:dyDescent="0.25">
      <c r="A42" s="3" t="s">
        <v>26</v>
      </c>
      <c r="B42" s="34" t="s">
        <v>34</v>
      </c>
      <c r="C42" s="34"/>
      <c r="D42" s="34"/>
      <c r="E42" s="34"/>
      <c r="F42" s="36">
        <v>709.9</v>
      </c>
      <c r="G42" s="36"/>
      <c r="H42" s="36">
        <v>16359.38</v>
      </c>
      <c r="I42" s="36"/>
    </row>
    <row r="43" spans="1:9" x14ac:dyDescent="0.25">
      <c r="A43" s="3" t="s">
        <v>27</v>
      </c>
      <c r="B43" s="34" t="s">
        <v>35</v>
      </c>
      <c r="C43" s="34"/>
      <c r="D43" s="34"/>
      <c r="E43" s="34"/>
      <c r="F43" s="36">
        <v>0</v>
      </c>
      <c r="G43" s="36"/>
      <c r="H43" s="36">
        <v>0</v>
      </c>
      <c r="I43" s="36"/>
    </row>
    <row r="44" spans="1:9" x14ac:dyDescent="0.25">
      <c r="A44" s="13"/>
      <c r="B44" s="33"/>
      <c r="C44" s="33"/>
      <c r="D44" s="33"/>
      <c r="E44" s="33"/>
      <c r="F44" s="30"/>
      <c r="G44" s="30"/>
      <c r="H44" s="30"/>
      <c r="I44" s="30"/>
    </row>
    <row r="45" spans="1:9" x14ac:dyDescent="0.25">
      <c r="A45" s="13"/>
      <c r="B45" s="31"/>
      <c r="C45" s="31"/>
      <c r="D45" s="31"/>
      <c r="E45" s="31"/>
      <c r="F45" s="30"/>
      <c r="G45" s="30"/>
      <c r="H45" s="30"/>
      <c r="I45" s="30"/>
    </row>
    <row r="46" spans="1:9" x14ac:dyDescent="0.25">
      <c r="A46" s="13"/>
      <c r="B46" s="31"/>
      <c r="C46" s="31"/>
      <c r="D46" s="31"/>
      <c r="E46" s="31"/>
      <c r="F46" s="27"/>
      <c r="G46" s="27"/>
      <c r="H46" s="27"/>
      <c r="I46" s="27"/>
    </row>
    <row r="47" spans="1:9" x14ac:dyDescent="0.25">
      <c r="A47" s="13"/>
      <c r="B47" s="28"/>
      <c r="C47" s="28"/>
      <c r="D47" s="28"/>
      <c r="E47" s="28"/>
      <c r="F47" s="27"/>
      <c r="G47" s="27"/>
      <c r="H47" s="27"/>
      <c r="I47" s="27"/>
    </row>
    <row r="48" spans="1:9" x14ac:dyDescent="0.25">
      <c r="A48" s="13"/>
      <c r="B48" s="28"/>
      <c r="C48" s="28"/>
      <c r="D48" s="28"/>
      <c r="E48" s="28"/>
      <c r="F48" s="27"/>
      <c r="G48" s="27"/>
      <c r="H48" s="27"/>
      <c r="I48" s="27"/>
    </row>
    <row r="49" spans="1:9" x14ac:dyDescent="0.25">
      <c r="A49" s="13"/>
      <c r="B49" s="28"/>
      <c r="C49" s="28"/>
      <c r="D49" s="28"/>
      <c r="E49" s="28"/>
      <c r="F49" s="27"/>
      <c r="G49" s="27"/>
      <c r="H49" s="27"/>
      <c r="I49" s="27"/>
    </row>
    <row r="50" spans="1:9" x14ac:dyDescent="0.25">
      <c r="A50" s="13"/>
      <c r="B50" s="28"/>
      <c r="C50" s="28"/>
      <c r="D50" s="28"/>
      <c r="E50" s="28"/>
      <c r="F50" s="27"/>
      <c r="G50" s="27"/>
      <c r="H50" s="27"/>
      <c r="I50" s="27"/>
    </row>
    <row r="51" spans="1:9" x14ac:dyDescent="0.25">
      <c r="A51" s="13"/>
      <c r="B51" s="29"/>
      <c r="C51" s="29"/>
      <c r="D51" s="29"/>
      <c r="E51" s="29"/>
      <c r="F51" s="30"/>
      <c r="G51" s="30"/>
      <c r="H51" s="30"/>
      <c r="I51" s="30"/>
    </row>
    <row r="52" spans="1:9" x14ac:dyDescent="0.25">
      <c r="A52" s="13"/>
      <c r="B52" s="27"/>
      <c r="C52" s="27"/>
      <c r="D52" s="27"/>
      <c r="E52" s="27"/>
      <c r="F52" s="27"/>
      <c r="G52" s="27"/>
      <c r="H52" s="27"/>
      <c r="I52" s="27"/>
    </row>
    <row r="53" spans="1:9" x14ac:dyDescent="0.25">
      <c r="A53" s="13"/>
      <c r="B53" s="27"/>
      <c r="C53" s="27"/>
      <c r="D53" s="27"/>
      <c r="E53" s="27"/>
      <c r="F53" s="27"/>
      <c r="G53" s="27"/>
      <c r="H53" s="27"/>
      <c r="I53" s="27"/>
    </row>
    <row r="54" spans="1:9" x14ac:dyDescent="0.25">
      <c r="A54" s="13"/>
      <c r="B54" s="27"/>
      <c r="C54" s="27"/>
      <c r="D54" s="27"/>
      <c r="E54" s="27"/>
      <c r="F54" s="27"/>
      <c r="G54" s="27"/>
      <c r="H54" s="27"/>
      <c r="I54" s="27"/>
    </row>
  </sheetData>
  <mergeCells count="96">
    <mergeCell ref="E14:I14"/>
    <mergeCell ref="A7:I7"/>
    <mergeCell ref="A10:H10"/>
    <mergeCell ref="A9:I9"/>
    <mergeCell ref="A13:D13"/>
    <mergeCell ref="E13:I13"/>
    <mergeCell ref="A8:I8"/>
    <mergeCell ref="A12:H12"/>
    <mergeCell ref="C1:F1"/>
    <mergeCell ref="C2:F2"/>
    <mergeCell ref="B3:G3"/>
    <mergeCell ref="A4:C4"/>
    <mergeCell ref="A6:H6"/>
    <mergeCell ref="F44:G44"/>
    <mergeCell ref="A14:D14"/>
    <mergeCell ref="A16:I16"/>
    <mergeCell ref="A17:C17"/>
    <mergeCell ref="H17:I17"/>
    <mergeCell ref="B34:E34"/>
    <mergeCell ref="F34:G34"/>
    <mergeCell ref="H34:I34"/>
    <mergeCell ref="E23:G23"/>
    <mergeCell ref="H23:I23"/>
    <mergeCell ref="A30:I30"/>
    <mergeCell ref="A32:I32"/>
    <mergeCell ref="A22:B22"/>
    <mergeCell ref="C22:D22"/>
    <mergeCell ref="D18:G18"/>
    <mergeCell ref="H18:I18"/>
    <mergeCell ref="F40:G40"/>
    <mergeCell ref="F41:G41"/>
    <mergeCell ref="F42:G42"/>
    <mergeCell ref="F43:G43"/>
    <mergeCell ref="B38:E38"/>
    <mergeCell ref="B39:E39"/>
    <mergeCell ref="B40:E40"/>
    <mergeCell ref="B41:E41"/>
    <mergeCell ref="H38:I38"/>
    <mergeCell ref="H39:I39"/>
    <mergeCell ref="F35:G35"/>
    <mergeCell ref="H35:I35"/>
    <mergeCell ref="B36:E36"/>
    <mergeCell ref="F36:G36"/>
    <mergeCell ref="H36:I36"/>
    <mergeCell ref="H37:I37"/>
    <mergeCell ref="F37:G37"/>
    <mergeCell ref="F39:G39"/>
    <mergeCell ref="B37:E37"/>
    <mergeCell ref="B33:E33"/>
    <mergeCell ref="F33:I33"/>
    <mergeCell ref="D17:G17"/>
    <mergeCell ref="C23:D23"/>
    <mergeCell ref="A18:C18"/>
    <mergeCell ref="H44:I44"/>
    <mergeCell ref="F45:G45"/>
    <mergeCell ref="H45:I45"/>
    <mergeCell ref="A20:I20"/>
    <mergeCell ref="B44:E44"/>
    <mergeCell ref="B42:E42"/>
    <mergeCell ref="B43:E43"/>
    <mergeCell ref="H40:I40"/>
    <mergeCell ref="H41:I41"/>
    <mergeCell ref="H42:I42"/>
    <mergeCell ref="H43:I43"/>
    <mergeCell ref="E22:G22"/>
    <mergeCell ref="H22:I22"/>
    <mergeCell ref="B35:E35"/>
    <mergeCell ref="B45:E45"/>
    <mergeCell ref="F38:G38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4:E54"/>
    <mergeCell ref="F54:G54"/>
    <mergeCell ref="H54:I54"/>
    <mergeCell ref="B52:E52"/>
    <mergeCell ref="F52:G52"/>
    <mergeCell ref="H52:I52"/>
    <mergeCell ref="B53:E53"/>
    <mergeCell ref="F53:G53"/>
    <mergeCell ref="H53:I5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19" workbookViewId="0">
      <selection activeCell="M28" sqref="M28"/>
    </sheetView>
  </sheetViews>
  <sheetFormatPr defaultRowHeight="15" x14ac:dyDescent="0.25"/>
  <cols>
    <col min="5" max="5" width="15.28515625" customWidth="1"/>
    <col min="7" max="7" width="6.42578125" customWidth="1"/>
    <col min="8" max="8" width="12.28515625" style="12" customWidth="1"/>
    <col min="9" max="9" width="4.5703125" style="12" customWidth="1"/>
  </cols>
  <sheetData>
    <row r="1" spans="1:9" x14ac:dyDescent="0.25">
      <c r="A1" s="3" t="s">
        <v>45</v>
      </c>
      <c r="B1" s="34" t="s">
        <v>82</v>
      </c>
      <c r="C1" s="34"/>
      <c r="D1" s="34"/>
      <c r="E1" s="34"/>
      <c r="F1" s="60">
        <f>Лист1!F42+Лист1!F43</f>
        <v>709.9</v>
      </c>
      <c r="G1" s="61"/>
      <c r="H1" s="60">
        <f>Лист1!H42+Лист1!H43</f>
        <v>16359.38</v>
      </c>
      <c r="I1" s="61"/>
    </row>
    <row r="2" spans="1:9" x14ac:dyDescent="0.25">
      <c r="A2" s="3" t="s">
        <v>36</v>
      </c>
      <c r="B2" s="34" t="s">
        <v>37</v>
      </c>
      <c r="C2" s="34"/>
      <c r="D2" s="34"/>
      <c r="E2" s="34"/>
      <c r="F2" s="59">
        <f>F3+F4+F6+F7</f>
        <v>28334.739999999998</v>
      </c>
      <c r="G2" s="59"/>
      <c r="H2" s="59">
        <v>25310.15</v>
      </c>
      <c r="I2" s="59"/>
    </row>
    <row r="3" spans="1:9" x14ac:dyDescent="0.25">
      <c r="A3" s="3"/>
      <c r="B3" s="34" t="s">
        <v>38</v>
      </c>
      <c r="C3" s="34"/>
      <c r="D3" s="34"/>
      <c r="E3" s="34"/>
      <c r="F3" s="57">
        <v>19528.5</v>
      </c>
      <c r="G3" s="57"/>
      <c r="H3" s="57">
        <v>19528.5</v>
      </c>
      <c r="I3" s="57"/>
    </row>
    <row r="4" spans="1:9" x14ac:dyDescent="0.25">
      <c r="A4" s="3"/>
      <c r="B4" s="34" t="s">
        <v>39</v>
      </c>
      <c r="C4" s="34"/>
      <c r="D4" s="34"/>
      <c r="E4" s="34"/>
      <c r="F4" s="57">
        <v>725.5</v>
      </c>
      <c r="G4" s="57"/>
      <c r="H4" s="57">
        <v>725.5</v>
      </c>
      <c r="I4" s="57"/>
    </row>
    <row r="5" spans="1:9" x14ac:dyDescent="0.25">
      <c r="A5" s="3"/>
      <c r="B5" s="34" t="s">
        <v>40</v>
      </c>
      <c r="C5" s="34"/>
      <c r="D5" s="34"/>
      <c r="E5" s="34"/>
      <c r="F5" s="57">
        <v>13282.85</v>
      </c>
      <c r="G5" s="57"/>
      <c r="H5" s="57">
        <v>11065.74</v>
      </c>
      <c r="I5" s="57"/>
    </row>
    <row r="6" spans="1:9" x14ac:dyDescent="0.25">
      <c r="A6" s="3"/>
      <c r="B6" s="34" t="s">
        <v>41</v>
      </c>
      <c r="C6" s="34"/>
      <c r="D6" s="34"/>
      <c r="E6" s="34"/>
      <c r="F6" s="57">
        <v>11065.74</v>
      </c>
      <c r="G6" s="57"/>
      <c r="H6" s="57">
        <v>8040.65</v>
      </c>
      <c r="I6" s="57"/>
    </row>
    <row r="7" spans="1:9" x14ac:dyDescent="0.25">
      <c r="A7" s="3"/>
      <c r="B7" s="34" t="s">
        <v>92</v>
      </c>
      <c r="C7" s="34"/>
      <c r="D7" s="34"/>
      <c r="E7" s="34"/>
      <c r="F7" s="57">
        <v>-2985</v>
      </c>
      <c r="G7" s="57"/>
      <c r="H7" s="57">
        <v>-2985</v>
      </c>
      <c r="I7" s="57"/>
    </row>
    <row r="8" spans="1:9" ht="29.25" customHeight="1" x14ac:dyDescent="0.25">
      <c r="A8" s="5" t="s">
        <v>43</v>
      </c>
      <c r="B8" s="58" t="s">
        <v>42</v>
      </c>
      <c r="C8" s="58"/>
      <c r="D8" s="58"/>
      <c r="E8" s="58"/>
      <c r="F8" s="59">
        <f>F1+F2</f>
        <v>29044.639999999999</v>
      </c>
      <c r="G8" s="59"/>
      <c r="H8" s="59">
        <f>H1+H2</f>
        <v>41669.53</v>
      </c>
      <c r="I8" s="59"/>
    </row>
    <row r="9" spans="1:9" x14ac:dyDescent="0.25">
      <c r="A9" s="1"/>
      <c r="B9" s="1"/>
      <c r="C9" s="1"/>
      <c r="D9" s="1"/>
      <c r="E9" s="1"/>
      <c r="F9" s="1"/>
      <c r="G9" s="1"/>
      <c r="H9" s="11"/>
      <c r="I9" s="11"/>
    </row>
    <row r="10" spans="1:9" ht="15.75" x14ac:dyDescent="0.25">
      <c r="A10" s="52" t="s">
        <v>44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8"/>
      <c r="B11" s="35"/>
      <c r="C11" s="35"/>
      <c r="D11" s="35"/>
      <c r="E11" s="35"/>
      <c r="F11" s="62" t="s">
        <v>16</v>
      </c>
      <c r="G11" s="62"/>
      <c r="H11" s="62"/>
      <c r="I11" s="62"/>
    </row>
    <row r="12" spans="1:9" ht="44.25" customHeight="1" x14ac:dyDescent="0.25">
      <c r="A12" s="10" t="s">
        <v>17</v>
      </c>
      <c r="B12" s="63"/>
      <c r="C12" s="64"/>
      <c r="D12" s="64"/>
      <c r="E12" s="65"/>
      <c r="F12" s="66" t="s">
        <v>18</v>
      </c>
      <c r="G12" s="67"/>
      <c r="H12" s="68" t="s">
        <v>19</v>
      </c>
      <c r="I12" s="69"/>
    </row>
    <row r="13" spans="1:9" x14ac:dyDescent="0.25">
      <c r="A13" s="3" t="s">
        <v>21</v>
      </c>
      <c r="B13" s="73" t="s">
        <v>47</v>
      </c>
      <c r="C13" s="74"/>
      <c r="D13" s="74"/>
      <c r="E13" s="75"/>
      <c r="F13" s="76">
        <v>174.89</v>
      </c>
      <c r="G13" s="77"/>
      <c r="H13" s="76">
        <v>281.73</v>
      </c>
      <c r="I13" s="77"/>
    </row>
    <row r="14" spans="1:9" ht="30" customHeight="1" x14ac:dyDescent="0.25">
      <c r="A14" s="5" t="s">
        <v>22</v>
      </c>
      <c r="B14" s="70" t="s">
        <v>48</v>
      </c>
      <c r="C14" s="71"/>
      <c r="D14" s="71"/>
      <c r="E14" s="72"/>
      <c r="F14" s="76">
        <v>-375.15</v>
      </c>
      <c r="G14" s="77"/>
      <c r="H14" s="76">
        <v>-1244.5999999999999</v>
      </c>
      <c r="I14" s="77"/>
    </row>
    <row r="15" spans="1:9" x14ac:dyDescent="0.25">
      <c r="A15" s="3" t="s">
        <v>23</v>
      </c>
      <c r="B15" s="73" t="s">
        <v>49</v>
      </c>
      <c r="C15" s="74"/>
      <c r="D15" s="74"/>
      <c r="E15" s="75"/>
      <c r="F15" s="76">
        <v>3147.4</v>
      </c>
      <c r="G15" s="77"/>
      <c r="H15" s="76">
        <v>2063.16</v>
      </c>
      <c r="I15" s="77"/>
    </row>
    <row r="16" spans="1:9" ht="31.5" customHeight="1" x14ac:dyDescent="0.25">
      <c r="A16" s="5" t="s">
        <v>24</v>
      </c>
      <c r="B16" s="70" t="s">
        <v>50</v>
      </c>
      <c r="C16" s="71"/>
      <c r="D16" s="71"/>
      <c r="E16" s="72"/>
      <c r="F16" s="76">
        <f>F13+F14-F15</f>
        <v>-3347.66</v>
      </c>
      <c r="G16" s="78"/>
      <c r="H16" s="76">
        <f>H13+H14-H15</f>
        <v>-3026.0299999999997</v>
      </c>
      <c r="I16" s="78"/>
    </row>
    <row r="17" spans="1:9" ht="30.75" customHeight="1" x14ac:dyDescent="0.25">
      <c r="A17" s="5" t="s">
        <v>25</v>
      </c>
      <c r="B17" s="70" t="s">
        <v>51</v>
      </c>
      <c r="C17" s="71"/>
      <c r="D17" s="71"/>
      <c r="E17" s="72"/>
      <c r="F17" s="76">
        <v>-70.290000000000006</v>
      </c>
      <c r="G17" s="77"/>
      <c r="H17" s="76">
        <v>1.1399999999999999</v>
      </c>
      <c r="I17" s="77"/>
    </row>
    <row r="18" spans="1:9" x14ac:dyDescent="0.25">
      <c r="A18" s="3" t="s">
        <v>26</v>
      </c>
      <c r="B18" s="73" t="s">
        <v>52</v>
      </c>
      <c r="C18" s="74"/>
      <c r="D18" s="74"/>
      <c r="E18" s="75"/>
      <c r="F18" s="76">
        <f>F16+F17</f>
        <v>-3417.95</v>
      </c>
      <c r="G18" s="78"/>
      <c r="H18" s="76">
        <f>H16+H17</f>
        <v>-3024.89</v>
      </c>
      <c r="I18" s="78"/>
    </row>
    <row r="19" spans="1:9" x14ac:dyDescent="0.25">
      <c r="A19" s="3" t="s">
        <v>27</v>
      </c>
      <c r="B19" s="73" t="s">
        <v>53</v>
      </c>
      <c r="C19" s="74"/>
      <c r="D19" s="74"/>
      <c r="E19" s="75"/>
      <c r="F19" s="76"/>
      <c r="G19" s="77"/>
      <c r="H19" s="76"/>
      <c r="I19" s="77"/>
    </row>
    <row r="20" spans="1:9" ht="30" customHeight="1" x14ac:dyDescent="0.25">
      <c r="A20" s="3" t="s">
        <v>45</v>
      </c>
      <c r="B20" s="70" t="s">
        <v>54</v>
      </c>
      <c r="C20" s="71"/>
      <c r="D20" s="71"/>
      <c r="E20" s="72"/>
      <c r="F20" s="76">
        <f>F18-F19</f>
        <v>-3417.95</v>
      </c>
      <c r="G20" s="78"/>
      <c r="H20" s="76">
        <f>H18-H19</f>
        <v>-3024.89</v>
      </c>
      <c r="I20" s="78"/>
    </row>
    <row r="21" spans="1:9" ht="30.75" customHeight="1" x14ac:dyDescent="0.25">
      <c r="A21" s="5" t="s">
        <v>36</v>
      </c>
      <c r="B21" s="70" t="s">
        <v>55</v>
      </c>
      <c r="C21" s="71"/>
      <c r="D21" s="71"/>
      <c r="E21" s="72"/>
      <c r="F21" s="76"/>
      <c r="G21" s="77"/>
      <c r="H21" s="76"/>
      <c r="I21" s="77"/>
    </row>
    <row r="22" spans="1:9" ht="31.5" customHeight="1" x14ac:dyDescent="0.25">
      <c r="A22" s="5" t="s">
        <v>43</v>
      </c>
      <c r="B22" s="70" t="s">
        <v>56</v>
      </c>
      <c r="C22" s="71"/>
      <c r="D22" s="71"/>
      <c r="E22" s="72"/>
      <c r="F22" s="79">
        <f>F20+F21</f>
        <v>-3417.95</v>
      </c>
      <c r="G22" s="78"/>
      <c r="H22" s="79">
        <f>H20+H21</f>
        <v>-3024.89</v>
      </c>
      <c r="I22" s="78"/>
    </row>
    <row r="23" spans="1:9" x14ac:dyDescent="0.25">
      <c r="A23" s="1"/>
      <c r="B23" s="1"/>
      <c r="C23" s="1"/>
      <c r="D23" s="1"/>
      <c r="E23" s="1"/>
      <c r="F23" s="1"/>
      <c r="G23" s="1"/>
      <c r="H23" s="11"/>
      <c r="I23" s="11"/>
    </row>
    <row r="24" spans="1:9" ht="15.75" x14ac:dyDescent="0.25">
      <c r="A24" s="52" t="s">
        <v>46</v>
      </c>
      <c r="B24" s="52"/>
      <c r="C24" s="52"/>
      <c r="D24" s="52"/>
      <c r="E24" s="52"/>
      <c r="F24" s="52"/>
      <c r="G24" s="52"/>
      <c r="H24" s="52"/>
      <c r="I24" s="52"/>
    </row>
    <row r="25" spans="1:9" x14ac:dyDescent="0.25">
      <c r="A25" s="8"/>
      <c r="B25" s="35"/>
      <c r="C25" s="35"/>
      <c r="D25" s="35"/>
      <c r="E25" s="35"/>
      <c r="F25" s="62" t="s">
        <v>16</v>
      </c>
      <c r="G25" s="62"/>
      <c r="H25" s="62"/>
      <c r="I25" s="62"/>
    </row>
    <row r="26" spans="1:9" ht="45" customHeight="1" x14ac:dyDescent="0.25">
      <c r="A26" s="10" t="s">
        <v>17</v>
      </c>
      <c r="B26" s="63"/>
      <c r="C26" s="64"/>
      <c r="D26" s="64"/>
      <c r="E26" s="65"/>
      <c r="F26" s="66" t="s">
        <v>18</v>
      </c>
      <c r="G26" s="67"/>
      <c r="H26" s="68" t="s">
        <v>19</v>
      </c>
      <c r="I26" s="69"/>
    </row>
    <row r="27" spans="1:9" x14ac:dyDescent="0.25">
      <c r="A27" s="3" t="s">
        <v>21</v>
      </c>
      <c r="B27" s="73" t="s">
        <v>96</v>
      </c>
      <c r="C27" s="74"/>
      <c r="D27" s="74"/>
      <c r="E27" s="75"/>
      <c r="F27" s="80">
        <v>17269</v>
      </c>
      <c r="G27" s="81"/>
      <c r="H27" s="76">
        <v>17269</v>
      </c>
      <c r="I27" s="77"/>
    </row>
    <row r="28" spans="1:9" ht="30.75" customHeight="1" x14ac:dyDescent="0.25">
      <c r="A28" s="5" t="s">
        <v>22</v>
      </c>
      <c r="B28" s="70" t="s">
        <v>57</v>
      </c>
      <c r="C28" s="71"/>
      <c r="D28" s="71"/>
      <c r="E28" s="72"/>
      <c r="F28" s="79"/>
      <c r="G28" s="78"/>
      <c r="H28" s="76"/>
      <c r="I28" s="77"/>
    </row>
    <row r="29" spans="1:9" x14ac:dyDescent="0.25">
      <c r="A29" s="3" t="s">
        <v>23</v>
      </c>
      <c r="B29" s="73" t="s">
        <v>58</v>
      </c>
      <c r="C29" s="74"/>
      <c r="D29" s="74"/>
      <c r="E29" s="75"/>
      <c r="F29" s="79"/>
      <c r="G29" s="78"/>
      <c r="H29" s="76">
        <v>11065.74</v>
      </c>
      <c r="I29" s="77"/>
    </row>
    <row r="30" spans="1:9" ht="30" customHeight="1" x14ac:dyDescent="0.25">
      <c r="A30" s="5" t="s">
        <v>24</v>
      </c>
      <c r="B30" s="70" t="s">
        <v>59</v>
      </c>
      <c r="C30" s="71"/>
      <c r="D30" s="71"/>
      <c r="E30" s="72"/>
      <c r="F30" s="79">
        <v>0</v>
      </c>
      <c r="G30" s="78"/>
      <c r="H30" s="76"/>
      <c r="I30" s="77"/>
    </row>
    <row r="31" spans="1:9" x14ac:dyDescent="0.25">
      <c r="A31" s="3" t="s">
        <v>25</v>
      </c>
      <c r="B31" s="73" t="s">
        <v>60</v>
      </c>
      <c r="C31" s="74"/>
      <c r="D31" s="74"/>
      <c r="E31" s="75"/>
      <c r="F31" s="79"/>
      <c r="G31" s="78"/>
      <c r="H31" s="76"/>
      <c r="I31" s="77"/>
    </row>
    <row r="32" spans="1:9" x14ac:dyDescent="0.25">
      <c r="A32" s="3" t="s">
        <v>26</v>
      </c>
      <c r="B32" s="73" t="s">
        <v>93</v>
      </c>
      <c r="C32" s="74"/>
      <c r="D32" s="74"/>
      <c r="E32" s="75"/>
      <c r="F32" s="79"/>
      <c r="G32" s="78"/>
      <c r="H32" s="76">
        <v>3025.08</v>
      </c>
      <c r="I32" s="77"/>
    </row>
    <row r="33" spans="1:9" x14ac:dyDescent="0.25">
      <c r="A33" s="3" t="s">
        <v>27</v>
      </c>
      <c r="B33" s="73" t="s">
        <v>61</v>
      </c>
      <c r="C33" s="74"/>
      <c r="D33" s="74"/>
      <c r="E33" s="75"/>
      <c r="F33" s="79"/>
      <c r="G33" s="78"/>
      <c r="H33" s="76"/>
      <c r="I33" s="77"/>
    </row>
    <row r="34" spans="1:9" x14ac:dyDescent="0.25">
      <c r="A34" s="3" t="s">
        <v>45</v>
      </c>
      <c r="B34" s="73" t="s">
        <v>62</v>
      </c>
      <c r="C34" s="74"/>
      <c r="D34" s="74"/>
      <c r="E34" s="75"/>
      <c r="F34" s="79">
        <v>0</v>
      </c>
      <c r="G34" s="78"/>
      <c r="H34" s="76"/>
      <c r="I34" s="77"/>
    </row>
    <row r="35" spans="1:9" x14ac:dyDescent="0.25">
      <c r="A35" s="3" t="s">
        <v>36</v>
      </c>
      <c r="B35" s="73" t="s">
        <v>63</v>
      </c>
      <c r="C35" s="74"/>
      <c r="D35" s="74"/>
      <c r="E35" s="75"/>
      <c r="F35" s="80"/>
      <c r="G35" s="81"/>
      <c r="H35" s="76"/>
      <c r="I35" s="77"/>
    </row>
    <row r="36" spans="1:9" x14ac:dyDescent="0.25">
      <c r="A36" s="3" t="s">
        <v>43</v>
      </c>
      <c r="B36" s="73" t="s">
        <v>95</v>
      </c>
      <c r="C36" s="74"/>
      <c r="D36" s="74"/>
      <c r="E36" s="75"/>
      <c r="F36" s="80">
        <f>F27</f>
        <v>17269</v>
      </c>
      <c r="G36" s="81"/>
      <c r="H36" s="76">
        <f>H27+H29+H31-H32</f>
        <v>25309.659999999996</v>
      </c>
      <c r="I36" s="77"/>
    </row>
    <row r="37" spans="1:9" x14ac:dyDescent="0.25">
      <c r="B37" s="27"/>
      <c r="C37" s="27"/>
      <c r="D37" s="27"/>
      <c r="E37" s="27"/>
      <c r="F37" s="84"/>
      <c r="G37" s="84"/>
      <c r="H37" s="84"/>
      <c r="I37" s="84"/>
    </row>
    <row r="38" spans="1:9" x14ac:dyDescent="0.25">
      <c r="A38" s="4"/>
      <c r="B38" s="27"/>
      <c r="C38" s="27"/>
      <c r="D38" s="27"/>
      <c r="E38" s="27"/>
      <c r="F38" s="82"/>
      <c r="G38" s="82"/>
      <c r="H38" s="83"/>
      <c r="I38" s="83"/>
    </row>
  </sheetData>
  <mergeCells count="101">
    <mergeCell ref="B38:E38"/>
    <mergeCell ref="F38:G38"/>
    <mergeCell ref="H38:I38"/>
    <mergeCell ref="B36:E36"/>
    <mergeCell ref="F36:G36"/>
    <mergeCell ref="H36:I36"/>
    <mergeCell ref="B37:E37"/>
    <mergeCell ref="F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H20:I20"/>
    <mergeCell ref="H21:I21"/>
    <mergeCell ref="H22:I22"/>
    <mergeCell ref="A24:I24"/>
    <mergeCell ref="B25:E25"/>
    <mergeCell ref="F25:I25"/>
    <mergeCell ref="H15:I15"/>
    <mergeCell ref="H16:I16"/>
    <mergeCell ref="H17:I17"/>
    <mergeCell ref="H18:I18"/>
    <mergeCell ref="H19:I19"/>
    <mergeCell ref="B20:E20"/>
    <mergeCell ref="B21:E21"/>
    <mergeCell ref="B22:E22"/>
    <mergeCell ref="F15:G15"/>
    <mergeCell ref="F16:G16"/>
    <mergeCell ref="F17:G17"/>
    <mergeCell ref="F18:G18"/>
    <mergeCell ref="F19:G19"/>
    <mergeCell ref="F20:G20"/>
    <mergeCell ref="F21:G21"/>
    <mergeCell ref="F22:G22"/>
    <mergeCell ref="B15:E15"/>
    <mergeCell ref="B16:E16"/>
    <mergeCell ref="B17:E17"/>
    <mergeCell ref="B18:E18"/>
    <mergeCell ref="B19:E19"/>
    <mergeCell ref="F13:G13"/>
    <mergeCell ref="H13:I13"/>
    <mergeCell ref="F14:G14"/>
    <mergeCell ref="H14:I14"/>
    <mergeCell ref="B13:E13"/>
    <mergeCell ref="B14:E14"/>
    <mergeCell ref="A10:I10"/>
    <mergeCell ref="B11:E11"/>
    <mergeCell ref="F11:I11"/>
    <mergeCell ref="B12:E12"/>
    <mergeCell ref="F12:G12"/>
    <mergeCell ref="H12:I12"/>
    <mergeCell ref="B6:E6"/>
    <mergeCell ref="F6:G6"/>
    <mergeCell ref="H6:I6"/>
    <mergeCell ref="B1:E1"/>
    <mergeCell ref="F1:G1"/>
    <mergeCell ref="H1:I1"/>
    <mergeCell ref="B2:E2"/>
    <mergeCell ref="B3:E3"/>
    <mergeCell ref="B4:E4"/>
    <mergeCell ref="F2:G2"/>
    <mergeCell ref="F3:G3"/>
    <mergeCell ref="F4:G4"/>
    <mergeCell ref="H2:I2"/>
    <mergeCell ref="H3:I3"/>
    <mergeCell ref="H4:I4"/>
    <mergeCell ref="B5:E5"/>
    <mergeCell ref="F5:G5"/>
    <mergeCell ref="H5:I5"/>
    <mergeCell ref="B7:E7"/>
    <mergeCell ref="B8:E8"/>
    <mergeCell ref="F7:G7"/>
    <mergeCell ref="H7:I7"/>
    <mergeCell ref="F8:G8"/>
    <mergeCell ref="H8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topLeftCell="A34" workbookViewId="0">
      <selection activeCell="J7" sqref="J7:J8"/>
    </sheetView>
  </sheetViews>
  <sheetFormatPr defaultRowHeight="15" x14ac:dyDescent="0.25"/>
  <sheetData>
    <row r="1" spans="1:9" ht="29.25" customHeight="1" x14ac:dyDescent="0.25">
      <c r="A1" s="45" t="s">
        <v>64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73" t="s">
        <v>65</v>
      </c>
      <c r="B2" s="74"/>
      <c r="C2" s="74"/>
      <c r="D2" s="74"/>
      <c r="E2" s="75"/>
      <c r="F2" s="36"/>
      <c r="G2" s="36"/>
      <c r="H2" s="36"/>
      <c r="I2" s="36"/>
    </row>
    <row r="3" spans="1:9" ht="29.25" customHeight="1" x14ac:dyDescent="0.25">
      <c r="A3" s="70" t="s">
        <v>66</v>
      </c>
      <c r="B3" s="71"/>
      <c r="C3" s="71"/>
      <c r="D3" s="71"/>
      <c r="E3" s="72"/>
      <c r="F3" s="36"/>
      <c r="G3" s="36"/>
      <c r="H3" s="36"/>
      <c r="I3" s="36"/>
    </row>
    <row r="4" spans="1:9" ht="30" customHeight="1" x14ac:dyDescent="0.25">
      <c r="A4" s="70" t="s">
        <v>67</v>
      </c>
      <c r="B4" s="71"/>
      <c r="C4" s="71"/>
      <c r="D4" s="71"/>
      <c r="E4" s="72"/>
      <c r="F4" s="36"/>
      <c r="G4" s="36"/>
      <c r="H4" s="36"/>
      <c r="I4" s="36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0" customHeight="1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</row>
    <row r="7" spans="1:9" ht="30.75" customHeight="1" x14ac:dyDescent="0.25">
      <c r="A7" s="70" t="s">
        <v>69</v>
      </c>
      <c r="B7" s="71"/>
      <c r="C7" s="71"/>
      <c r="D7" s="71"/>
      <c r="E7" s="72"/>
      <c r="F7" s="36"/>
      <c r="G7" s="36"/>
      <c r="H7" s="36"/>
      <c r="I7" s="36"/>
    </row>
    <row r="8" spans="1:9" ht="30" customHeight="1" x14ac:dyDescent="0.25">
      <c r="A8" s="70" t="s">
        <v>70</v>
      </c>
      <c r="B8" s="71"/>
      <c r="C8" s="71"/>
      <c r="D8" s="71"/>
      <c r="E8" s="72"/>
      <c r="F8" s="36"/>
      <c r="G8" s="36"/>
      <c r="H8" s="36"/>
      <c r="I8" s="3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30" customHeight="1" x14ac:dyDescent="0.25">
      <c r="A10" s="45" t="s">
        <v>71</v>
      </c>
      <c r="B10" s="45"/>
      <c r="C10" s="45"/>
      <c r="D10" s="45"/>
      <c r="E10" s="45"/>
      <c r="F10" s="45"/>
      <c r="G10" s="45"/>
      <c r="H10" s="45"/>
      <c r="I10" s="45"/>
    </row>
    <row r="11" spans="1:9" ht="30" customHeight="1" x14ac:dyDescent="0.25">
      <c r="A11" s="70" t="s">
        <v>72</v>
      </c>
      <c r="B11" s="71"/>
      <c r="C11" s="71"/>
      <c r="D11" s="71"/>
      <c r="E11" s="72"/>
      <c r="F11" s="36"/>
      <c r="G11" s="36"/>
      <c r="H11" s="36"/>
      <c r="I11" s="36"/>
    </row>
    <row r="12" spans="1:9" ht="30" customHeight="1" x14ac:dyDescent="0.25">
      <c r="A12" s="70" t="s">
        <v>73</v>
      </c>
      <c r="B12" s="71"/>
      <c r="C12" s="71"/>
      <c r="D12" s="71"/>
      <c r="E12" s="72"/>
      <c r="F12" s="36"/>
      <c r="G12" s="36"/>
      <c r="H12" s="36"/>
      <c r="I12" s="3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45" t="s">
        <v>74</v>
      </c>
      <c r="B14" s="45"/>
      <c r="C14" s="45"/>
      <c r="D14" s="45"/>
      <c r="E14" s="45"/>
      <c r="F14" s="45"/>
      <c r="G14" s="45"/>
      <c r="H14" s="45"/>
      <c r="I14" s="45"/>
    </row>
    <row r="15" spans="1:9" ht="46.5" customHeight="1" x14ac:dyDescent="0.25">
      <c r="A15" s="85" t="s">
        <v>75</v>
      </c>
      <c r="B15" s="86"/>
      <c r="C15" s="87" t="s">
        <v>76</v>
      </c>
      <c r="D15" s="88"/>
      <c r="E15" s="88"/>
      <c r="F15" s="89"/>
      <c r="G15" s="70" t="s">
        <v>77</v>
      </c>
      <c r="H15" s="71"/>
      <c r="I15" s="72"/>
    </row>
    <row r="16" spans="1:9" x14ac:dyDescent="0.25">
      <c r="A16" s="79"/>
      <c r="B16" s="78"/>
      <c r="C16" s="79"/>
      <c r="D16" s="90"/>
      <c r="E16" s="90"/>
      <c r="F16" s="78"/>
      <c r="G16" s="79"/>
      <c r="H16" s="90"/>
      <c r="I16" s="78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29.25" customHeight="1" x14ac:dyDescent="0.25">
      <c r="A18" s="45" t="s">
        <v>78</v>
      </c>
      <c r="B18" s="45"/>
      <c r="C18" s="45"/>
      <c r="D18" s="45"/>
      <c r="E18" s="45"/>
      <c r="F18" s="45"/>
      <c r="G18" s="45"/>
      <c r="H18" s="45"/>
      <c r="I18" s="45"/>
    </row>
    <row r="19" spans="1:9" ht="44.25" customHeight="1" x14ac:dyDescent="0.25">
      <c r="A19" s="70" t="s">
        <v>79</v>
      </c>
      <c r="B19" s="71"/>
      <c r="C19" s="71"/>
      <c r="D19" s="71"/>
      <c r="E19" s="72"/>
      <c r="F19" s="36"/>
      <c r="G19" s="36"/>
      <c r="H19" s="36"/>
      <c r="I19" s="36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6"/>
      <c r="B21" s="6"/>
      <c r="C21" s="6"/>
      <c r="D21" s="6"/>
      <c r="E21" s="1"/>
      <c r="F21" s="1"/>
      <c r="G21" s="1"/>
      <c r="H21" s="1"/>
      <c r="I21" s="1"/>
    </row>
    <row r="22" spans="1:9" ht="15.75" x14ac:dyDescent="0.25">
      <c r="A22" s="54" t="s">
        <v>80</v>
      </c>
      <c r="B22" s="54"/>
      <c r="C22" s="54"/>
      <c r="D22" s="54"/>
      <c r="E22" s="55" t="s">
        <v>89</v>
      </c>
      <c r="F22" s="55"/>
      <c r="G22" s="55"/>
      <c r="H22" s="55"/>
      <c r="I22" s="55"/>
    </row>
    <row r="23" spans="1:9" ht="15.75" x14ac:dyDescent="0.25">
      <c r="A23" s="6"/>
      <c r="B23" s="6"/>
      <c r="C23" s="6"/>
      <c r="D23" s="6"/>
      <c r="E23" s="1"/>
      <c r="F23" s="1"/>
      <c r="G23" s="1"/>
      <c r="H23" s="1"/>
      <c r="I23" s="1"/>
    </row>
    <row r="24" spans="1:9" ht="15.75" x14ac:dyDescent="0.25">
      <c r="A24" s="54" t="s">
        <v>81</v>
      </c>
      <c r="B24" s="54"/>
      <c r="C24" s="54"/>
      <c r="D24" s="54"/>
      <c r="E24" s="55" t="s">
        <v>90</v>
      </c>
      <c r="F24" s="55"/>
      <c r="G24" s="55"/>
      <c r="H24" s="55"/>
      <c r="I24" s="55"/>
    </row>
    <row r="25" spans="1:9" ht="15.75" x14ac:dyDescent="0.25">
      <c r="A25" s="7"/>
      <c r="B25" s="7"/>
      <c r="C25" s="7"/>
      <c r="D25" s="7"/>
    </row>
  </sheetData>
  <mergeCells count="31">
    <mergeCell ref="A22:D22"/>
    <mergeCell ref="A24:D24"/>
    <mergeCell ref="A16:B16"/>
    <mergeCell ref="C16:F16"/>
    <mergeCell ref="G16:I16"/>
    <mergeCell ref="A18:I18"/>
    <mergeCell ref="A19:E19"/>
    <mergeCell ref="F19:I19"/>
    <mergeCell ref="E22:I22"/>
    <mergeCell ref="E24:I24"/>
    <mergeCell ref="A15:B15"/>
    <mergeCell ref="C15:F15"/>
    <mergeCell ref="G15:I15"/>
    <mergeCell ref="A6:I6"/>
    <mergeCell ref="A7:E7"/>
    <mergeCell ref="F7:I7"/>
    <mergeCell ref="A8:E8"/>
    <mergeCell ref="F8:I8"/>
    <mergeCell ref="A10:I10"/>
    <mergeCell ref="A11:E11"/>
    <mergeCell ref="A12:E12"/>
    <mergeCell ref="F11:I11"/>
    <mergeCell ref="F12:I12"/>
    <mergeCell ref="A14:I14"/>
    <mergeCell ref="A4:E4"/>
    <mergeCell ref="F4:I4"/>
    <mergeCell ref="A1:I1"/>
    <mergeCell ref="A2:E2"/>
    <mergeCell ref="F2:I2"/>
    <mergeCell ref="A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User</cp:lastModifiedBy>
  <cp:lastPrinted>2023-10-14T11:20:59Z</cp:lastPrinted>
  <dcterms:created xsi:type="dcterms:W3CDTF">2018-01-14T16:38:11Z</dcterms:created>
  <dcterms:modified xsi:type="dcterms:W3CDTF">2024-01-13T15:13:49Z</dcterms:modified>
</cp:coreProperties>
</file>