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" l="1"/>
  <c r="C62" i="1"/>
  <c r="C58" i="1"/>
  <c r="D27" i="1"/>
  <c r="D29" i="1" s="1"/>
  <c r="D31" i="1" s="1"/>
  <c r="D33" i="1" s="1"/>
  <c r="D41" i="1" s="1"/>
  <c r="C27" i="1"/>
  <c r="C29" i="1" s="1"/>
  <c r="C31" i="1" s="1"/>
  <c r="C33" i="1" s="1"/>
  <c r="C41" i="1" s="1"/>
  <c r="C46" i="1" s="1"/>
  <c r="D37" i="1" s="1"/>
  <c r="D46" i="1" s="1"/>
  <c r="C64" i="1" s="1"/>
  <c r="D20" i="1"/>
  <c r="C20" i="1"/>
  <c r="D14" i="1"/>
  <c r="C14" i="1"/>
  <c r="D10" i="1"/>
  <c r="C10" i="1"/>
</calcChain>
</file>

<file path=xl/sharedStrings.xml><?xml version="1.0" encoding="utf-8"?>
<sst xmlns="http://schemas.openxmlformats.org/spreadsheetml/2006/main" count="65" uniqueCount="61">
  <si>
    <t>1)Сведения, включаемые в бухгалтерский баланс</t>
  </si>
  <si>
    <t>сом</t>
  </si>
  <si>
    <t>Код строк</t>
  </si>
  <si>
    <t>На начало отчетного периода</t>
  </si>
  <si>
    <t>На конец отчетного периода</t>
  </si>
  <si>
    <t>Активы</t>
  </si>
  <si>
    <t>1.Оборотные активы</t>
  </si>
  <si>
    <t>2.Внеоборотные активы</t>
  </si>
  <si>
    <t>3.Долгосрочная дебиторская задолженность</t>
  </si>
  <si>
    <t>4.Краткосрочная дебиторская задолженность</t>
  </si>
  <si>
    <t>Итого активы(010+020+30+040)</t>
  </si>
  <si>
    <t>Обязательства и капитал</t>
  </si>
  <si>
    <t>1.Краткосрочные обязательства</t>
  </si>
  <si>
    <t>2.Долгосрочные обязательства</t>
  </si>
  <si>
    <t>Итого обязательства (060+070)</t>
  </si>
  <si>
    <t>Собственный капитал</t>
  </si>
  <si>
    <t>1.Уставной капитал</t>
  </si>
  <si>
    <t>2.Дополнительно оплаченный капитал</t>
  </si>
  <si>
    <t>3.Нераспределенная прибыль(убыток)</t>
  </si>
  <si>
    <t>4.Резервный капитал</t>
  </si>
  <si>
    <t>Итого обязательства и собственный капитал (060+070+090)</t>
  </si>
  <si>
    <t>2)Сведения, включаемые в отчет о прибылях и убытках</t>
  </si>
  <si>
    <t>Валовая прибыль</t>
  </si>
  <si>
    <t>Доходы и расходы от прочей операционной деятельности(доходы-расходы)</t>
  </si>
  <si>
    <t>Операционные расходы</t>
  </si>
  <si>
    <t>Прибыль/убыток от операционной деятельности</t>
  </si>
  <si>
    <t>Доходы и расходы от неоперационной деятельности</t>
  </si>
  <si>
    <t>Прибыль/убыток до вычеты налогов( 040+050)</t>
  </si>
  <si>
    <t>Расходы по налогу на прибыль</t>
  </si>
  <si>
    <t>Прибыль(Убыток) от обычной деятельности</t>
  </si>
  <si>
    <t>Чрезвычайные статьи за минусом налога на прибыль</t>
  </si>
  <si>
    <t>Чистая прибыль(убыток) отчетного периода (080+090)</t>
  </si>
  <si>
    <t>3)Сведения, включаемые в отчет об изменении в капитале</t>
  </si>
  <si>
    <t>Сальдо на начало</t>
  </si>
  <si>
    <t>Изменения в учетной политике и исправление существенных ошибок</t>
  </si>
  <si>
    <t>Пересчитанной сальдо</t>
  </si>
  <si>
    <t>Чистая прибыль или убытки, непризнанные в отчете о прибылях и убытках</t>
  </si>
  <si>
    <t>Чистая прибыль(убытки) за отчетный период</t>
  </si>
  <si>
    <t>Дивиденты</t>
  </si>
  <si>
    <t>Эмиссия акций</t>
  </si>
  <si>
    <t>Ограничение прибыли к распределению</t>
  </si>
  <si>
    <t>Изменение уставного капитала</t>
  </si>
  <si>
    <t>Сальдо на конец отчетного периода</t>
  </si>
  <si>
    <t>Руководитель_________________________</t>
  </si>
  <si>
    <t>Главный бухгалтер______________________</t>
  </si>
  <si>
    <t>Кредит.задолженность(сч 3110)</t>
  </si>
  <si>
    <t>Кредит.задолженность(сч 4130)</t>
  </si>
  <si>
    <t>итого:</t>
  </si>
  <si>
    <t>Дебиторская задолж.(сч1400)</t>
  </si>
  <si>
    <t>Дебиторская задолж.(сч1500)</t>
  </si>
  <si>
    <t>Собственный капитал (сч.5100)</t>
  </si>
  <si>
    <t>Соц.фонд 17,25%</t>
  </si>
  <si>
    <t xml:space="preserve">        Земельный налог с юр.лиц за земли не с/х назн</t>
  </si>
  <si>
    <t xml:space="preserve">        Сбор за уборку территорий,населенных пунктов</t>
  </si>
  <si>
    <t xml:space="preserve">        Налог на имущество (здания)</t>
  </si>
  <si>
    <t>итого</t>
  </si>
  <si>
    <t>Финансовая отчетность   ОАО "Кереге"  за  3  квартал 2023 г.</t>
  </si>
  <si>
    <t>На начало отчетного периода  (за 2кв. 2023г.)</t>
  </si>
  <si>
    <t>На конец отчетного периода  (за  3кв. 2023г)</t>
  </si>
  <si>
    <t>На начало отчетного периода  (за  2кв. 2023г.)</t>
  </si>
  <si>
    <t>3 кв.2023г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</si>
</sst>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0"/>
    <numFmt numFmtId="165" formatCode="_-* #,##0_р_._-;\-* #,##0_р_._-;_-* &quot;-&quot;_р_._-;_-@_-"/>
    <numFmt numFmtId="166" formatCode="#,##0.00_ ;\-#,##0.00\ "/>
  </numFmts>
  <fonts count="3" x14ac:knownFonts="1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horizontal="center" vertical="center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vertical="center"/>
    </xf>
    <xf numFmtId="164" fontId="0" fillId="0" borderId="1" xfId="0" applyNumberFormat="1" applyBorder="1" applyAlignment="1"/>
    <xf numFmtId="0" fontId="0" fillId="0" borderId="1" xfId="0" applyFill="1" applyBorder="1" applyAlignment="1">
      <alignment wrapText="1"/>
    </xf>
    <xf numFmtId="165" fontId="0" fillId="0" borderId="1" xfId="0" applyNumberFormat="1" applyFill="1" applyBorder="1" applyAlignment="1"/>
    <xf numFmtId="0" fontId="0" fillId="0" borderId="1" xfId="0" applyFill="1" applyBorder="1" applyAlignment="1">
      <alignment vertical="center" wrapText="1"/>
    </xf>
    <xf numFmtId="165" fontId="0" fillId="0" borderId="1" xfId="0" applyNumberFormat="1" applyFill="1" applyBorder="1" applyAlignment="1">
      <alignment vertical="center"/>
    </xf>
    <xf numFmtId="166" fontId="0" fillId="0" borderId="1" xfId="0" applyNumberFormat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3" fontId="0" fillId="0" borderId="0" xfId="0" applyNumberFormat="1"/>
    <xf numFmtId="0" fontId="0" fillId="0" borderId="1" xfId="0" applyBorder="1"/>
    <xf numFmtId="3" fontId="0" fillId="0" borderId="1" xfId="0" applyNumberFormat="1" applyBorder="1"/>
    <xf numFmtId="0" fontId="0" fillId="0" borderId="1" xfId="0" applyBorder="1" applyAlignment="1">
      <alignment horizontal="right"/>
    </xf>
    <xf numFmtId="3" fontId="0" fillId="3" borderId="1" xfId="0" applyNumberFormat="1" applyFill="1" applyBorder="1"/>
    <xf numFmtId="4" fontId="0" fillId="0" borderId="0" xfId="0" applyNumberFormat="1"/>
    <xf numFmtId="3" fontId="0" fillId="2" borderId="1" xfId="0" applyNumberFormat="1" applyFill="1" applyBorder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abSelected="1" workbookViewId="0">
      <selection sqref="A1:XFD1048576"/>
    </sheetView>
  </sheetViews>
  <sheetFormatPr defaultRowHeight="15" x14ac:dyDescent="0.25"/>
  <cols>
    <col min="1" max="1" width="7.28515625" customWidth="1"/>
    <col min="2" max="2" width="48.28515625" bestFit="1" customWidth="1"/>
    <col min="3" max="4" width="19" customWidth="1"/>
    <col min="257" max="257" width="7.28515625" customWidth="1"/>
    <col min="258" max="258" width="48.28515625" bestFit="1" customWidth="1"/>
    <col min="259" max="260" width="19" customWidth="1"/>
    <col min="513" max="513" width="7.28515625" customWidth="1"/>
    <col min="514" max="514" width="48.28515625" bestFit="1" customWidth="1"/>
    <col min="515" max="516" width="19" customWidth="1"/>
    <col min="769" max="769" width="7.28515625" customWidth="1"/>
    <col min="770" max="770" width="48.28515625" bestFit="1" customWidth="1"/>
    <col min="771" max="772" width="19" customWidth="1"/>
    <col min="1025" max="1025" width="7.28515625" customWidth="1"/>
    <col min="1026" max="1026" width="48.28515625" bestFit="1" customWidth="1"/>
    <col min="1027" max="1028" width="19" customWidth="1"/>
    <col min="1281" max="1281" width="7.28515625" customWidth="1"/>
    <col min="1282" max="1282" width="48.28515625" bestFit="1" customWidth="1"/>
    <col min="1283" max="1284" width="19" customWidth="1"/>
    <col min="1537" max="1537" width="7.28515625" customWidth="1"/>
    <col min="1538" max="1538" width="48.28515625" bestFit="1" customWidth="1"/>
    <col min="1539" max="1540" width="19" customWidth="1"/>
    <col min="1793" max="1793" width="7.28515625" customWidth="1"/>
    <col min="1794" max="1794" width="48.28515625" bestFit="1" customWidth="1"/>
    <col min="1795" max="1796" width="19" customWidth="1"/>
    <col min="2049" max="2049" width="7.28515625" customWidth="1"/>
    <col min="2050" max="2050" width="48.28515625" bestFit="1" customWidth="1"/>
    <col min="2051" max="2052" width="19" customWidth="1"/>
    <col min="2305" max="2305" width="7.28515625" customWidth="1"/>
    <col min="2306" max="2306" width="48.28515625" bestFit="1" customWidth="1"/>
    <col min="2307" max="2308" width="19" customWidth="1"/>
    <col min="2561" max="2561" width="7.28515625" customWidth="1"/>
    <col min="2562" max="2562" width="48.28515625" bestFit="1" customWidth="1"/>
    <col min="2563" max="2564" width="19" customWidth="1"/>
    <col min="2817" max="2817" width="7.28515625" customWidth="1"/>
    <col min="2818" max="2818" width="48.28515625" bestFit="1" customWidth="1"/>
    <col min="2819" max="2820" width="19" customWidth="1"/>
    <col min="3073" max="3073" width="7.28515625" customWidth="1"/>
    <col min="3074" max="3074" width="48.28515625" bestFit="1" customWidth="1"/>
    <col min="3075" max="3076" width="19" customWidth="1"/>
    <col min="3329" max="3329" width="7.28515625" customWidth="1"/>
    <col min="3330" max="3330" width="48.28515625" bestFit="1" customWidth="1"/>
    <col min="3331" max="3332" width="19" customWidth="1"/>
    <col min="3585" max="3585" width="7.28515625" customWidth="1"/>
    <col min="3586" max="3586" width="48.28515625" bestFit="1" customWidth="1"/>
    <col min="3587" max="3588" width="19" customWidth="1"/>
    <col min="3841" max="3841" width="7.28515625" customWidth="1"/>
    <col min="3842" max="3842" width="48.28515625" bestFit="1" customWidth="1"/>
    <col min="3843" max="3844" width="19" customWidth="1"/>
    <col min="4097" max="4097" width="7.28515625" customWidth="1"/>
    <col min="4098" max="4098" width="48.28515625" bestFit="1" customWidth="1"/>
    <col min="4099" max="4100" width="19" customWidth="1"/>
    <col min="4353" max="4353" width="7.28515625" customWidth="1"/>
    <col min="4354" max="4354" width="48.28515625" bestFit="1" customWidth="1"/>
    <col min="4355" max="4356" width="19" customWidth="1"/>
    <col min="4609" max="4609" width="7.28515625" customWidth="1"/>
    <col min="4610" max="4610" width="48.28515625" bestFit="1" customWidth="1"/>
    <col min="4611" max="4612" width="19" customWidth="1"/>
    <col min="4865" max="4865" width="7.28515625" customWidth="1"/>
    <col min="4866" max="4866" width="48.28515625" bestFit="1" customWidth="1"/>
    <col min="4867" max="4868" width="19" customWidth="1"/>
    <col min="5121" max="5121" width="7.28515625" customWidth="1"/>
    <col min="5122" max="5122" width="48.28515625" bestFit="1" customWidth="1"/>
    <col min="5123" max="5124" width="19" customWidth="1"/>
    <col min="5377" max="5377" width="7.28515625" customWidth="1"/>
    <col min="5378" max="5378" width="48.28515625" bestFit="1" customWidth="1"/>
    <col min="5379" max="5380" width="19" customWidth="1"/>
    <col min="5633" max="5633" width="7.28515625" customWidth="1"/>
    <col min="5634" max="5634" width="48.28515625" bestFit="1" customWidth="1"/>
    <col min="5635" max="5636" width="19" customWidth="1"/>
    <col min="5889" max="5889" width="7.28515625" customWidth="1"/>
    <col min="5890" max="5890" width="48.28515625" bestFit="1" customWidth="1"/>
    <col min="5891" max="5892" width="19" customWidth="1"/>
    <col min="6145" max="6145" width="7.28515625" customWidth="1"/>
    <col min="6146" max="6146" width="48.28515625" bestFit="1" customWidth="1"/>
    <col min="6147" max="6148" width="19" customWidth="1"/>
    <col min="6401" max="6401" width="7.28515625" customWidth="1"/>
    <col min="6402" max="6402" width="48.28515625" bestFit="1" customWidth="1"/>
    <col min="6403" max="6404" width="19" customWidth="1"/>
    <col min="6657" max="6657" width="7.28515625" customWidth="1"/>
    <col min="6658" max="6658" width="48.28515625" bestFit="1" customWidth="1"/>
    <col min="6659" max="6660" width="19" customWidth="1"/>
    <col min="6913" max="6913" width="7.28515625" customWidth="1"/>
    <col min="6914" max="6914" width="48.28515625" bestFit="1" customWidth="1"/>
    <col min="6915" max="6916" width="19" customWidth="1"/>
    <col min="7169" max="7169" width="7.28515625" customWidth="1"/>
    <col min="7170" max="7170" width="48.28515625" bestFit="1" customWidth="1"/>
    <col min="7171" max="7172" width="19" customWidth="1"/>
    <col min="7425" max="7425" width="7.28515625" customWidth="1"/>
    <col min="7426" max="7426" width="48.28515625" bestFit="1" customWidth="1"/>
    <col min="7427" max="7428" width="19" customWidth="1"/>
    <col min="7681" max="7681" width="7.28515625" customWidth="1"/>
    <col min="7682" max="7682" width="48.28515625" bestFit="1" customWidth="1"/>
    <col min="7683" max="7684" width="19" customWidth="1"/>
    <col min="7937" max="7937" width="7.28515625" customWidth="1"/>
    <col min="7938" max="7938" width="48.28515625" bestFit="1" customWidth="1"/>
    <col min="7939" max="7940" width="19" customWidth="1"/>
    <col min="8193" max="8193" width="7.28515625" customWidth="1"/>
    <col min="8194" max="8194" width="48.28515625" bestFit="1" customWidth="1"/>
    <col min="8195" max="8196" width="19" customWidth="1"/>
    <col min="8449" max="8449" width="7.28515625" customWidth="1"/>
    <col min="8450" max="8450" width="48.28515625" bestFit="1" customWidth="1"/>
    <col min="8451" max="8452" width="19" customWidth="1"/>
    <col min="8705" max="8705" width="7.28515625" customWidth="1"/>
    <col min="8706" max="8706" width="48.28515625" bestFit="1" customWidth="1"/>
    <col min="8707" max="8708" width="19" customWidth="1"/>
    <col min="8961" max="8961" width="7.28515625" customWidth="1"/>
    <col min="8962" max="8962" width="48.28515625" bestFit="1" customWidth="1"/>
    <col min="8963" max="8964" width="19" customWidth="1"/>
    <col min="9217" max="9217" width="7.28515625" customWidth="1"/>
    <col min="9218" max="9218" width="48.28515625" bestFit="1" customWidth="1"/>
    <col min="9219" max="9220" width="19" customWidth="1"/>
    <col min="9473" max="9473" width="7.28515625" customWidth="1"/>
    <col min="9474" max="9474" width="48.28515625" bestFit="1" customWidth="1"/>
    <col min="9475" max="9476" width="19" customWidth="1"/>
    <col min="9729" max="9729" width="7.28515625" customWidth="1"/>
    <col min="9730" max="9730" width="48.28515625" bestFit="1" customWidth="1"/>
    <col min="9731" max="9732" width="19" customWidth="1"/>
    <col min="9985" max="9985" width="7.28515625" customWidth="1"/>
    <col min="9986" max="9986" width="48.28515625" bestFit="1" customWidth="1"/>
    <col min="9987" max="9988" width="19" customWidth="1"/>
    <col min="10241" max="10241" width="7.28515625" customWidth="1"/>
    <col min="10242" max="10242" width="48.28515625" bestFit="1" customWidth="1"/>
    <col min="10243" max="10244" width="19" customWidth="1"/>
    <col min="10497" max="10497" width="7.28515625" customWidth="1"/>
    <col min="10498" max="10498" width="48.28515625" bestFit="1" customWidth="1"/>
    <col min="10499" max="10500" width="19" customWidth="1"/>
    <col min="10753" max="10753" width="7.28515625" customWidth="1"/>
    <col min="10754" max="10754" width="48.28515625" bestFit="1" customWidth="1"/>
    <col min="10755" max="10756" width="19" customWidth="1"/>
    <col min="11009" max="11009" width="7.28515625" customWidth="1"/>
    <col min="11010" max="11010" width="48.28515625" bestFit="1" customWidth="1"/>
    <col min="11011" max="11012" width="19" customWidth="1"/>
    <col min="11265" max="11265" width="7.28515625" customWidth="1"/>
    <col min="11266" max="11266" width="48.28515625" bestFit="1" customWidth="1"/>
    <col min="11267" max="11268" width="19" customWidth="1"/>
    <col min="11521" max="11521" width="7.28515625" customWidth="1"/>
    <col min="11522" max="11522" width="48.28515625" bestFit="1" customWidth="1"/>
    <col min="11523" max="11524" width="19" customWidth="1"/>
    <col min="11777" max="11777" width="7.28515625" customWidth="1"/>
    <col min="11778" max="11778" width="48.28515625" bestFit="1" customWidth="1"/>
    <col min="11779" max="11780" width="19" customWidth="1"/>
    <col min="12033" max="12033" width="7.28515625" customWidth="1"/>
    <col min="12034" max="12034" width="48.28515625" bestFit="1" customWidth="1"/>
    <col min="12035" max="12036" width="19" customWidth="1"/>
    <col min="12289" max="12289" width="7.28515625" customWidth="1"/>
    <col min="12290" max="12290" width="48.28515625" bestFit="1" customWidth="1"/>
    <col min="12291" max="12292" width="19" customWidth="1"/>
    <col min="12545" max="12545" width="7.28515625" customWidth="1"/>
    <col min="12546" max="12546" width="48.28515625" bestFit="1" customWidth="1"/>
    <col min="12547" max="12548" width="19" customWidth="1"/>
    <col min="12801" max="12801" width="7.28515625" customWidth="1"/>
    <col min="12802" max="12802" width="48.28515625" bestFit="1" customWidth="1"/>
    <col min="12803" max="12804" width="19" customWidth="1"/>
    <col min="13057" max="13057" width="7.28515625" customWidth="1"/>
    <col min="13058" max="13058" width="48.28515625" bestFit="1" customWidth="1"/>
    <col min="13059" max="13060" width="19" customWidth="1"/>
    <col min="13313" max="13313" width="7.28515625" customWidth="1"/>
    <col min="13314" max="13314" width="48.28515625" bestFit="1" customWidth="1"/>
    <col min="13315" max="13316" width="19" customWidth="1"/>
    <col min="13569" max="13569" width="7.28515625" customWidth="1"/>
    <col min="13570" max="13570" width="48.28515625" bestFit="1" customWidth="1"/>
    <col min="13571" max="13572" width="19" customWidth="1"/>
    <col min="13825" max="13825" width="7.28515625" customWidth="1"/>
    <col min="13826" max="13826" width="48.28515625" bestFit="1" customWidth="1"/>
    <col min="13827" max="13828" width="19" customWidth="1"/>
    <col min="14081" max="14081" width="7.28515625" customWidth="1"/>
    <col min="14082" max="14082" width="48.28515625" bestFit="1" customWidth="1"/>
    <col min="14083" max="14084" width="19" customWidth="1"/>
    <col min="14337" max="14337" width="7.28515625" customWidth="1"/>
    <col min="14338" max="14338" width="48.28515625" bestFit="1" customWidth="1"/>
    <col min="14339" max="14340" width="19" customWidth="1"/>
    <col min="14593" max="14593" width="7.28515625" customWidth="1"/>
    <col min="14594" max="14594" width="48.28515625" bestFit="1" customWidth="1"/>
    <col min="14595" max="14596" width="19" customWidth="1"/>
    <col min="14849" max="14849" width="7.28515625" customWidth="1"/>
    <col min="14850" max="14850" width="48.28515625" bestFit="1" customWidth="1"/>
    <col min="14851" max="14852" width="19" customWidth="1"/>
    <col min="15105" max="15105" width="7.28515625" customWidth="1"/>
    <col min="15106" max="15106" width="48.28515625" bestFit="1" customWidth="1"/>
    <col min="15107" max="15108" width="19" customWidth="1"/>
    <col min="15361" max="15361" width="7.28515625" customWidth="1"/>
    <col min="15362" max="15362" width="48.28515625" bestFit="1" customWidth="1"/>
    <col min="15363" max="15364" width="19" customWidth="1"/>
    <col min="15617" max="15617" width="7.28515625" customWidth="1"/>
    <col min="15618" max="15618" width="48.28515625" bestFit="1" customWidth="1"/>
    <col min="15619" max="15620" width="19" customWidth="1"/>
    <col min="15873" max="15873" width="7.28515625" customWidth="1"/>
    <col min="15874" max="15874" width="48.28515625" bestFit="1" customWidth="1"/>
    <col min="15875" max="15876" width="19" customWidth="1"/>
    <col min="16129" max="16129" width="7.28515625" customWidth="1"/>
    <col min="16130" max="16130" width="48.28515625" bestFit="1" customWidth="1"/>
    <col min="16131" max="16132" width="19" customWidth="1"/>
  </cols>
  <sheetData>
    <row r="1" spans="1:4" ht="25.5" customHeight="1" x14ac:dyDescent="0.25">
      <c r="B1" s="31" t="s">
        <v>56</v>
      </c>
      <c r="C1" s="31"/>
      <c r="D1" s="31"/>
    </row>
    <row r="2" spans="1:4" x14ac:dyDescent="0.25">
      <c r="A2" s="1"/>
      <c r="B2" s="32" t="s">
        <v>0</v>
      </c>
      <c r="C2" s="33"/>
      <c r="D2" s="33"/>
    </row>
    <row r="3" spans="1:4" x14ac:dyDescent="0.25">
      <c r="A3" s="1"/>
      <c r="B3" s="30"/>
      <c r="C3" s="2"/>
      <c r="D3" s="2" t="s">
        <v>1</v>
      </c>
    </row>
    <row r="4" spans="1:4" ht="33" customHeight="1" x14ac:dyDescent="0.25">
      <c r="A4" s="3" t="s">
        <v>2</v>
      </c>
      <c r="B4" s="4"/>
      <c r="C4" s="5" t="s">
        <v>3</v>
      </c>
      <c r="D4" s="5" t="s">
        <v>4</v>
      </c>
    </row>
    <row r="5" spans="1:4" x14ac:dyDescent="0.25">
      <c r="A5" s="6"/>
      <c r="B5" s="7" t="s">
        <v>5</v>
      </c>
      <c r="C5" s="8"/>
      <c r="D5" s="8"/>
    </row>
    <row r="6" spans="1:4" x14ac:dyDescent="0.25">
      <c r="A6" s="6">
        <v>10</v>
      </c>
      <c r="B6" s="7" t="s">
        <v>6</v>
      </c>
      <c r="C6" s="9">
        <v>1370327.97</v>
      </c>
      <c r="D6" s="9">
        <v>1986069.39</v>
      </c>
    </row>
    <row r="7" spans="1:4" x14ac:dyDescent="0.25">
      <c r="A7" s="6">
        <v>20</v>
      </c>
      <c r="B7" s="7" t="s">
        <v>7</v>
      </c>
      <c r="C7" s="10">
        <v>18213424.829999998</v>
      </c>
      <c r="D7" s="10">
        <v>18168675.18</v>
      </c>
    </row>
    <row r="8" spans="1:4" x14ac:dyDescent="0.25">
      <c r="A8" s="6">
        <v>30</v>
      </c>
      <c r="B8" s="7" t="s">
        <v>8</v>
      </c>
      <c r="C8" s="11">
        <v>0</v>
      </c>
      <c r="D8" s="11">
        <v>0</v>
      </c>
    </row>
    <row r="9" spans="1:4" x14ac:dyDescent="0.25">
      <c r="A9" s="12">
        <v>40</v>
      </c>
      <c r="B9" s="13" t="s">
        <v>9</v>
      </c>
      <c r="C9" s="14">
        <v>0</v>
      </c>
      <c r="D9" s="14">
        <v>0</v>
      </c>
    </row>
    <row r="10" spans="1:4" x14ac:dyDescent="0.25">
      <c r="A10" s="6">
        <v>50</v>
      </c>
      <c r="B10" s="15" t="s">
        <v>10</v>
      </c>
      <c r="C10" s="16">
        <f>SUM(C6:C9)</f>
        <v>19583752.799999997</v>
      </c>
      <c r="D10" s="16">
        <f>SUM(D6:D9)</f>
        <v>20154744.57</v>
      </c>
    </row>
    <row r="11" spans="1:4" x14ac:dyDescent="0.25">
      <c r="A11" s="6"/>
      <c r="B11" s="15" t="s">
        <v>11</v>
      </c>
      <c r="C11" s="16"/>
      <c r="D11" s="16"/>
    </row>
    <row r="12" spans="1:4" x14ac:dyDescent="0.25">
      <c r="A12" s="6">
        <v>60</v>
      </c>
      <c r="B12" s="15" t="s">
        <v>12</v>
      </c>
      <c r="C12" s="16">
        <v>5727698.9000000004</v>
      </c>
      <c r="D12" s="16">
        <v>6285063.8600000003</v>
      </c>
    </row>
    <row r="13" spans="1:4" x14ac:dyDescent="0.25">
      <c r="A13" s="6">
        <v>70</v>
      </c>
      <c r="B13" s="15" t="s">
        <v>13</v>
      </c>
      <c r="C13" s="16">
        <v>8171632</v>
      </c>
      <c r="D13" s="16">
        <v>8171632</v>
      </c>
    </row>
    <row r="14" spans="1:4" x14ac:dyDescent="0.25">
      <c r="A14" s="6">
        <v>80</v>
      </c>
      <c r="B14" s="15" t="s">
        <v>14</v>
      </c>
      <c r="C14" s="16">
        <f>SUM(C12:C13)</f>
        <v>13899330.9</v>
      </c>
      <c r="D14" s="16">
        <f>SUM(D12:D13)</f>
        <v>14456695.859999999</v>
      </c>
    </row>
    <row r="15" spans="1:4" x14ac:dyDescent="0.25">
      <c r="A15" s="6">
        <v>90</v>
      </c>
      <c r="B15" s="15" t="s">
        <v>15</v>
      </c>
      <c r="C15" s="9">
        <v>5684421.9000000004</v>
      </c>
      <c r="D15" s="9">
        <v>5698048.71</v>
      </c>
    </row>
    <row r="16" spans="1:4" x14ac:dyDescent="0.25">
      <c r="A16" s="6"/>
      <c r="B16" s="15" t="s">
        <v>16</v>
      </c>
      <c r="C16" s="16">
        <v>1194905</v>
      </c>
      <c r="D16" s="16">
        <v>1194905</v>
      </c>
    </row>
    <row r="17" spans="1:4" x14ac:dyDescent="0.25">
      <c r="A17" s="6"/>
      <c r="B17" s="15" t="s">
        <v>17</v>
      </c>
      <c r="C17" s="16"/>
      <c r="D17" s="16"/>
    </row>
    <row r="18" spans="1:4" x14ac:dyDescent="0.25">
      <c r="A18" s="6"/>
      <c r="B18" s="15" t="s">
        <v>18</v>
      </c>
      <c r="C18" s="16">
        <v>-9306500.7400000002</v>
      </c>
      <c r="D18" s="16">
        <v>-9292853.9299999997</v>
      </c>
    </row>
    <row r="19" spans="1:4" x14ac:dyDescent="0.25">
      <c r="A19" s="6"/>
      <c r="B19" s="15" t="s">
        <v>19</v>
      </c>
      <c r="C19" s="16"/>
      <c r="D19" s="16"/>
    </row>
    <row r="20" spans="1:4" ht="30" x14ac:dyDescent="0.25">
      <c r="A20" s="6">
        <v>100</v>
      </c>
      <c r="B20" s="15" t="s">
        <v>20</v>
      </c>
      <c r="C20" s="16">
        <f>C12+C13+C15</f>
        <v>19583752.800000001</v>
      </c>
      <c r="D20" s="16">
        <f>D12+D13+D15</f>
        <v>20154744.57</v>
      </c>
    </row>
    <row r="21" spans="1:4" x14ac:dyDescent="0.25">
      <c r="A21" s="1"/>
      <c r="B21" s="30"/>
      <c r="C21" s="2"/>
      <c r="D21" s="2"/>
    </row>
    <row r="22" spans="1:4" x14ac:dyDescent="0.25">
      <c r="A22" s="1"/>
      <c r="B22" s="32" t="s">
        <v>21</v>
      </c>
      <c r="C22" s="33"/>
      <c r="D22" s="33"/>
    </row>
    <row r="23" spans="1:4" ht="42.75" customHeight="1" x14ac:dyDescent="0.25">
      <c r="A23" s="3" t="s">
        <v>2</v>
      </c>
      <c r="B23" s="4"/>
      <c r="C23" s="5" t="s">
        <v>57</v>
      </c>
      <c r="D23" s="5" t="s">
        <v>58</v>
      </c>
    </row>
    <row r="24" spans="1:4" x14ac:dyDescent="0.25">
      <c r="A24" s="6">
        <v>10</v>
      </c>
      <c r="B24" s="7" t="s">
        <v>22</v>
      </c>
      <c r="C24" s="8">
        <v>3057141.18</v>
      </c>
      <c r="D24" s="8">
        <v>3370810.2</v>
      </c>
    </row>
    <row r="25" spans="1:4" ht="30" x14ac:dyDescent="0.25">
      <c r="A25" s="6">
        <v>20</v>
      </c>
      <c r="B25" s="7" t="s">
        <v>23</v>
      </c>
      <c r="C25" s="8"/>
      <c r="D25" s="8"/>
    </row>
    <row r="26" spans="1:4" x14ac:dyDescent="0.25">
      <c r="A26" s="6">
        <v>30</v>
      </c>
      <c r="B26" s="7" t="s">
        <v>24</v>
      </c>
      <c r="C26" s="8">
        <v>2984641.88</v>
      </c>
      <c r="D26" s="8">
        <v>3357183.39</v>
      </c>
    </row>
    <row r="27" spans="1:4" x14ac:dyDescent="0.25">
      <c r="A27" s="6">
        <v>40</v>
      </c>
      <c r="B27" s="7" t="s">
        <v>25</v>
      </c>
      <c r="C27" s="8">
        <f>C24-C26</f>
        <v>72499.300000000279</v>
      </c>
      <c r="D27" s="8">
        <f>D24-D26</f>
        <v>13626.810000000056</v>
      </c>
    </row>
    <row r="28" spans="1:4" ht="30" x14ac:dyDescent="0.25">
      <c r="A28" s="6">
        <v>50</v>
      </c>
      <c r="B28" s="7" t="s">
        <v>26</v>
      </c>
      <c r="C28" s="17"/>
      <c r="D28" s="17"/>
    </row>
    <row r="29" spans="1:4" x14ac:dyDescent="0.25">
      <c r="A29" s="6">
        <v>60</v>
      </c>
      <c r="B29" s="7" t="s">
        <v>27</v>
      </c>
      <c r="C29" s="8">
        <f>SUM(C27:C28)</f>
        <v>72499.300000000279</v>
      </c>
      <c r="D29" s="8">
        <f>SUM(D27:D28)</f>
        <v>13626.810000000056</v>
      </c>
    </row>
    <row r="30" spans="1:4" x14ac:dyDescent="0.25">
      <c r="A30" s="6">
        <v>70</v>
      </c>
      <c r="B30" s="7" t="s">
        <v>28</v>
      </c>
      <c r="C30" s="8"/>
      <c r="D30" s="8"/>
    </row>
    <row r="31" spans="1:4" x14ac:dyDescent="0.25">
      <c r="A31" s="6">
        <v>80</v>
      </c>
      <c r="B31" s="7" t="s">
        <v>29</v>
      </c>
      <c r="C31" s="8">
        <f>C29</f>
        <v>72499.300000000279</v>
      </c>
      <c r="D31" s="8">
        <f>D29</f>
        <v>13626.810000000056</v>
      </c>
    </row>
    <row r="32" spans="1:4" ht="30" x14ac:dyDescent="0.25">
      <c r="A32" s="6">
        <v>90</v>
      </c>
      <c r="B32" s="7" t="s">
        <v>30</v>
      </c>
      <c r="C32" s="8"/>
      <c r="D32" s="8"/>
    </row>
    <row r="33" spans="1:4" ht="30" x14ac:dyDescent="0.25">
      <c r="A33" s="6">
        <v>100</v>
      </c>
      <c r="B33" s="7" t="s">
        <v>31</v>
      </c>
      <c r="C33" s="8">
        <f>SUM(C31:C32)</f>
        <v>72499.300000000279</v>
      </c>
      <c r="D33" s="8">
        <f>SUM(D31:D32)</f>
        <v>13626.810000000056</v>
      </c>
    </row>
    <row r="34" spans="1:4" x14ac:dyDescent="0.25">
      <c r="A34" s="1"/>
      <c r="B34" s="30"/>
      <c r="C34" s="2"/>
      <c r="D34" s="2"/>
    </row>
    <row r="35" spans="1:4" x14ac:dyDescent="0.25">
      <c r="A35" s="1"/>
      <c r="B35" s="32" t="s">
        <v>32</v>
      </c>
      <c r="C35" s="33"/>
      <c r="D35" s="33"/>
    </row>
    <row r="36" spans="1:4" ht="44.25" customHeight="1" x14ac:dyDescent="0.25">
      <c r="A36" s="3" t="s">
        <v>2</v>
      </c>
      <c r="B36" s="4"/>
      <c r="C36" s="5" t="s">
        <v>59</v>
      </c>
      <c r="D36" s="5" t="s">
        <v>58</v>
      </c>
    </row>
    <row r="37" spans="1:4" x14ac:dyDescent="0.25">
      <c r="A37" s="6">
        <v>10</v>
      </c>
      <c r="B37" s="7" t="s">
        <v>33</v>
      </c>
      <c r="C37" s="8">
        <v>5611922.5999999996</v>
      </c>
      <c r="D37" s="8">
        <f>C46</f>
        <v>5684421.9000000004</v>
      </c>
    </row>
    <row r="38" spans="1:4" ht="30" x14ac:dyDescent="0.25">
      <c r="A38" s="6">
        <v>20</v>
      </c>
      <c r="B38" s="7" t="s">
        <v>34</v>
      </c>
      <c r="C38" s="8"/>
      <c r="D38" s="8"/>
    </row>
    <row r="39" spans="1:4" x14ac:dyDescent="0.25">
      <c r="A39" s="6">
        <v>30</v>
      </c>
      <c r="B39" s="7" t="s">
        <v>35</v>
      </c>
      <c r="C39" s="8"/>
      <c r="D39" s="8"/>
    </row>
    <row r="40" spans="1:4" ht="30" x14ac:dyDescent="0.25">
      <c r="A40" s="6">
        <v>40</v>
      </c>
      <c r="B40" s="7" t="s">
        <v>36</v>
      </c>
      <c r="C40" s="8"/>
      <c r="D40" s="8"/>
    </row>
    <row r="41" spans="1:4" x14ac:dyDescent="0.25">
      <c r="A41" s="6">
        <v>50</v>
      </c>
      <c r="B41" s="7" t="s">
        <v>37</v>
      </c>
      <c r="C41" s="18">
        <f>C33</f>
        <v>72499.300000000279</v>
      </c>
      <c r="D41" s="18">
        <f>D33</f>
        <v>13626.810000000056</v>
      </c>
    </row>
    <row r="42" spans="1:4" x14ac:dyDescent="0.25">
      <c r="A42" s="6">
        <v>60</v>
      </c>
      <c r="B42" s="7" t="s">
        <v>38</v>
      </c>
      <c r="C42" s="8"/>
      <c r="D42" s="8"/>
    </row>
    <row r="43" spans="1:4" x14ac:dyDescent="0.25">
      <c r="A43" s="6">
        <v>70</v>
      </c>
      <c r="B43" s="7" t="s">
        <v>39</v>
      </c>
      <c r="C43" s="8"/>
      <c r="D43" s="8"/>
    </row>
    <row r="44" spans="1:4" x14ac:dyDescent="0.25">
      <c r="A44" s="6">
        <v>80</v>
      </c>
      <c r="B44" s="7" t="s">
        <v>40</v>
      </c>
      <c r="C44" s="8"/>
      <c r="D44" s="8"/>
    </row>
    <row r="45" spans="1:4" x14ac:dyDescent="0.25">
      <c r="A45" s="6">
        <v>90</v>
      </c>
      <c r="B45" s="7" t="s">
        <v>41</v>
      </c>
      <c r="C45" s="8"/>
      <c r="D45" s="8"/>
    </row>
    <row r="46" spans="1:4" x14ac:dyDescent="0.25">
      <c r="A46" s="6">
        <v>100</v>
      </c>
      <c r="B46" s="7" t="s">
        <v>42</v>
      </c>
      <c r="C46" s="8">
        <f>C37+C41-C42+C45</f>
        <v>5684421.9000000004</v>
      </c>
      <c r="D46" s="19">
        <f>D37+D41-D42+D45</f>
        <v>5698048.7100000009</v>
      </c>
    </row>
    <row r="47" spans="1:4" x14ac:dyDescent="0.25">
      <c r="A47" s="1"/>
      <c r="B47" s="30"/>
      <c r="C47" s="2"/>
      <c r="D47" s="2"/>
    </row>
    <row r="48" spans="1:4" x14ac:dyDescent="0.25">
      <c r="A48" s="1"/>
      <c r="C48" s="2"/>
      <c r="D48" s="2"/>
    </row>
    <row r="49" spans="1:4" x14ac:dyDescent="0.25">
      <c r="A49" s="1"/>
      <c r="B49" s="30" t="s">
        <v>43</v>
      </c>
      <c r="C49" s="2"/>
      <c r="D49" s="2"/>
    </row>
    <row r="50" spans="1:4" x14ac:dyDescent="0.25">
      <c r="A50" s="1"/>
      <c r="C50" s="2"/>
      <c r="D50" s="2"/>
    </row>
    <row r="51" spans="1:4" x14ac:dyDescent="0.25">
      <c r="A51" s="1"/>
      <c r="B51" s="30" t="s">
        <v>44</v>
      </c>
      <c r="C51" s="2"/>
      <c r="D51" s="2"/>
    </row>
    <row r="55" spans="1:4" x14ac:dyDescent="0.25">
      <c r="B55" t="s">
        <v>60</v>
      </c>
      <c r="D55" s="20"/>
    </row>
    <row r="56" spans="1:4" x14ac:dyDescent="0.25">
      <c r="B56" s="21" t="s">
        <v>45</v>
      </c>
      <c r="C56" s="22">
        <v>6244881.3499999996</v>
      </c>
      <c r="D56" s="20"/>
    </row>
    <row r="57" spans="1:4" x14ac:dyDescent="0.25">
      <c r="B57" s="21" t="s">
        <v>46</v>
      </c>
      <c r="C57" s="22">
        <v>8171632</v>
      </c>
      <c r="D57" s="20"/>
    </row>
    <row r="58" spans="1:4" x14ac:dyDescent="0.25">
      <c r="B58" s="23" t="s">
        <v>47</v>
      </c>
      <c r="C58" s="24">
        <f>SUM(C56:C57)</f>
        <v>14416513.35</v>
      </c>
      <c r="D58" s="20"/>
    </row>
    <row r="59" spans="1:4" x14ac:dyDescent="0.25">
      <c r="B59" s="21"/>
      <c r="C59" s="22"/>
      <c r="D59" s="20"/>
    </row>
    <row r="60" spans="1:4" x14ac:dyDescent="0.25">
      <c r="B60" s="21" t="s">
        <v>48</v>
      </c>
      <c r="C60" s="22">
        <v>1262390.5</v>
      </c>
      <c r="D60" s="20"/>
    </row>
    <row r="61" spans="1:4" x14ac:dyDescent="0.25">
      <c r="B61" s="21" t="s">
        <v>49</v>
      </c>
      <c r="C61" s="22">
        <v>103.12</v>
      </c>
      <c r="D61" s="20"/>
    </row>
    <row r="62" spans="1:4" x14ac:dyDescent="0.25">
      <c r="B62" s="23" t="s">
        <v>47</v>
      </c>
      <c r="C62" s="24">
        <f>SUM(C60:C61)</f>
        <v>1262493.6200000001</v>
      </c>
      <c r="D62" s="20"/>
    </row>
    <row r="63" spans="1:4" x14ac:dyDescent="0.25">
      <c r="B63" s="21"/>
      <c r="C63" s="22"/>
      <c r="D63" s="25"/>
    </row>
    <row r="64" spans="1:4" x14ac:dyDescent="0.25">
      <c r="B64" s="21" t="s">
        <v>50</v>
      </c>
      <c r="C64" s="26">
        <f>D46</f>
        <v>5698048.7100000009</v>
      </c>
      <c r="D64" s="25"/>
    </row>
    <row r="65" spans="2:4" x14ac:dyDescent="0.25">
      <c r="D65" s="25"/>
    </row>
    <row r="66" spans="2:4" x14ac:dyDescent="0.25">
      <c r="D66" s="25"/>
    </row>
    <row r="72" spans="2:4" x14ac:dyDescent="0.25">
      <c r="B72" s="23" t="s">
        <v>51</v>
      </c>
      <c r="C72" s="9">
        <v>8452.52</v>
      </c>
    </row>
    <row r="73" spans="2:4" x14ac:dyDescent="0.25">
      <c r="B73" s="27" t="s">
        <v>52</v>
      </c>
      <c r="C73" s="9">
        <v>56435</v>
      </c>
    </row>
    <row r="74" spans="2:4" x14ac:dyDescent="0.25">
      <c r="B74" s="27" t="s">
        <v>53</v>
      </c>
      <c r="C74" s="9">
        <v>0</v>
      </c>
    </row>
    <row r="75" spans="2:4" x14ac:dyDescent="0.25">
      <c r="B75" s="27" t="s">
        <v>54</v>
      </c>
      <c r="C75" s="9">
        <v>137595</v>
      </c>
    </row>
    <row r="76" spans="2:4" x14ac:dyDescent="0.25">
      <c r="B76" s="28" t="s">
        <v>55</v>
      </c>
      <c r="C76" s="29">
        <f>SUM(C72:C75)</f>
        <v>202482.52000000002</v>
      </c>
    </row>
  </sheetData>
  <mergeCells count="4">
    <mergeCell ref="B1:D1"/>
    <mergeCell ref="B2:D2"/>
    <mergeCell ref="B22:D22"/>
    <mergeCell ref="B35:D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2024-02-05T05:47:12Z</dcterms:modified>
</cp:coreProperties>
</file>