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4 квартал 2023г    " sheetId="9" r:id="rId1"/>
    <sheet name="3 квартал 2023г    " sheetId="8" r:id="rId2"/>
    <sheet name="2 квартал 2023г   " sheetId="7" r:id="rId3"/>
    <sheet name="1 квартал 2023г   " sheetId="2" r:id="rId4"/>
    <sheet name="год за 2022г" sheetId="6" r:id="rId5"/>
    <sheet name="Лист2" sheetId="3" r:id="rId6"/>
    <sheet name="Лист1 (2)" sheetId="4" r:id="rId7"/>
    <sheet name="Лист1" sheetId="1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1" i="9" l="1"/>
  <c r="C51" i="9"/>
  <c r="C48" i="9"/>
  <c r="C49" i="9" s="1"/>
  <c r="E46" i="9"/>
  <c r="E38" i="9"/>
  <c r="E20" i="9"/>
  <c r="D51" i="8" l="1"/>
  <c r="C48" i="8"/>
  <c r="E46" i="8"/>
  <c r="C49" i="8"/>
  <c r="E38" i="8"/>
  <c r="E20" i="8"/>
  <c r="C51" i="8" l="1"/>
  <c r="C39" i="7"/>
  <c r="C46" i="7" s="1"/>
  <c r="C51" i="7" s="1"/>
  <c r="C14" i="7"/>
  <c r="C20" i="7" s="1"/>
  <c r="E20" i="7" s="1"/>
  <c r="C10" i="7"/>
  <c r="C48" i="7"/>
  <c r="D51" i="7"/>
  <c r="E38" i="7"/>
  <c r="C49" i="7" l="1"/>
  <c r="E46" i="7"/>
  <c r="D31" i="6"/>
  <c r="C33" i="6"/>
  <c r="D33" i="6"/>
  <c r="C31" i="6"/>
  <c r="D15" i="6"/>
  <c r="C15" i="6"/>
  <c r="C10" i="6"/>
  <c r="C51" i="6" l="1"/>
  <c r="C49" i="6"/>
  <c r="C48" i="6"/>
  <c r="D14" i="6"/>
  <c r="D20" i="6" s="1"/>
  <c r="C14" i="6"/>
  <c r="C20" i="6" s="1"/>
  <c r="D10" i="6"/>
  <c r="E20" i="6" l="1"/>
  <c r="D51" i="6"/>
  <c r="E38" i="6"/>
  <c r="E46" i="6"/>
  <c r="D40" i="3"/>
  <c r="D47" i="3" s="1"/>
  <c r="D15" i="3"/>
  <c r="D21" i="3" s="1"/>
  <c r="D11" i="3"/>
  <c r="D46" i="2" l="1"/>
  <c r="D39" i="2"/>
  <c r="D20" i="2"/>
  <c r="D14" i="2"/>
  <c r="D10" i="2"/>
  <c r="C14" i="2"/>
  <c r="C20" i="2" s="1"/>
  <c r="C10" i="2"/>
  <c r="E21" i="3" l="1"/>
  <c r="C48" i="2" l="1"/>
  <c r="E46" i="2"/>
  <c r="D51" i="2"/>
  <c r="C49" i="2"/>
  <c r="E38" i="2"/>
  <c r="E20" i="2"/>
  <c r="C51" i="2" l="1"/>
</calcChain>
</file>

<file path=xl/sharedStrings.xml><?xml version="1.0" encoding="utf-8"?>
<sst xmlns="http://schemas.openxmlformats.org/spreadsheetml/2006/main" count="421" uniqueCount="51">
  <si>
    <t>1)Сведения, включаемые в бухгалтерский баланс</t>
  </si>
  <si>
    <t>сом</t>
  </si>
  <si>
    <t>Код строк</t>
  </si>
  <si>
    <t>На начало отчетного периода</t>
  </si>
  <si>
    <t>На конец отчетного периода</t>
  </si>
  <si>
    <t>Ативы</t>
  </si>
  <si>
    <t>1.Оборотные активы</t>
  </si>
  <si>
    <t>2.Внеоборотные активы</t>
  </si>
  <si>
    <t>3.Долгосрочная дебиторская задолженность</t>
  </si>
  <si>
    <t>4.Краткосрочная дебиторская задолженность</t>
  </si>
  <si>
    <t>Итого активы(010+020+30+040)</t>
  </si>
  <si>
    <t>Обязательства и капитал</t>
  </si>
  <si>
    <t>1.Краткосрочные обязательства</t>
  </si>
  <si>
    <t>2.Долгосрочные обязательства</t>
  </si>
  <si>
    <t>Итого обязательства (060+070)</t>
  </si>
  <si>
    <t>Собственный капитал</t>
  </si>
  <si>
    <t>1.Уставной капитал</t>
  </si>
  <si>
    <t>2.Дополнительно оплаченный капитал</t>
  </si>
  <si>
    <t>3.Нераспределенная прибыль</t>
  </si>
  <si>
    <t>4.Резервный капитал</t>
  </si>
  <si>
    <t>Итого обязательства и собственный капитал (060+070+090)</t>
  </si>
  <si>
    <t>2)Сведения, включаемые в отчет о прибылях и убытках</t>
  </si>
  <si>
    <t>Валовая прибыль</t>
  </si>
  <si>
    <t>Доходы и расходы от прочей операционной деятельности(доходы-расходы)</t>
  </si>
  <si>
    <t>Операционные расходы</t>
  </si>
  <si>
    <t>Прибыль/убыток от операционной деятельности</t>
  </si>
  <si>
    <t>Доходы и расходы от неоперационной деятельности</t>
  </si>
  <si>
    <t>Прибыль/убыток до вычеты налогов( 040+050)</t>
  </si>
  <si>
    <t>Расходы по налогу на прибыль</t>
  </si>
  <si>
    <t>Прибыль(Убыток) от обычной деятельности</t>
  </si>
  <si>
    <t>Чрезвычайные статьи за минусом налога на прибыль</t>
  </si>
  <si>
    <t>Чистая прибыль(убыток) отчетног периода (080+090)</t>
  </si>
  <si>
    <t>3)Сведения, включаемые в отчет об изменении в капитале</t>
  </si>
  <si>
    <t>Сальдо на начало</t>
  </si>
  <si>
    <t>Изменения в учетной политике и исправление существенных ошибок</t>
  </si>
  <si>
    <t>Пересчитанное сальдо</t>
  </si>
  <si>
    <t>Чистая прибыль или убытки, непризнанные в отчете о прибылях и убытках</t>
  </si>
  <si>
    <t>Чистая прибыль(убытки) за отчетный период</t>
  </si>
  <si>
    <t>Дивиденты</t>
  </si>
  <si>
    <t>Эмиссия акций</t>
  </si>
  <si>
    <t>Ограничение прибыли к распределению</t>
  </si>
  <si>
    <t>Изменение уставного капитала</t>
  </si>
  <si>
    <t>Сальдо на конец</t>
  </si>
  <si>
    <t>200,419,103.54</t>
  </si>
  <si>
    <t>Руководитель_________________________</t>
  </si>
  <si>
    <t>Главный бухгалтер______________________</t>
  </si>
  <si>
    <t>Финансовая отчетность ОАО "Бишкекский мелькомбинат" за 1 квартал 2023 года</t>
  </si>
  <si>
    <t>Финансовая отчетность ОАО "Бишкекский мелькомбинат" за 2 квартал 2023 года</t>
  </si>
  <si>
    <t>Финансовая отчетность ОАО "Бишкекский мелькомбинат" за 4 квартал 2023 года</t>
  </si>
  <si>
    <t>Финансовая отчетность ОАО "Бишкекский мелькомбинат" за 3 квартал 2023 года</t>
  </si>
  <si>
    <t>Финансовая отчетность ОАО "Бишкекский мелькомбинат" за год  2022года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</si>
</sst>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"/>
    <numFmt numFmtId="165" formatCode="_-* #,##0_р_._-;\-* #,##0_р_._-;_-* &quot;-&quot;_р_._-;_-@_-"/>
  </numFmts>
  <fonts count="10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"/>
      <family val="2"/>
      <charset val="204"/>
    </font>
    <font>
      <sz val="8"/>
      <name val="Times New Roman"/>
      <family val="2"/>
      <charset val="204"/>
    </font>
    <font>
      <sz val="8"/>
      <name val="Arial Cyr"/>
      <charset val="204"/>
    </font>
    <font>
      <b/>
      <sz val="9"/>
      <name val="Times New Roman"/>
      <family val="2"/>
      <charset val="204"/>
    </font>
    <font>
      <sz val="9"/>
      <name val="Times New Roman"/>
      <family val="2"/>
      <charset val="204"/>
    </font>
    <font>
      <i/>
      <u val="singleAccounting"/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>
      <alignment horizontal="left"/>
    </xf>
  </cellStyleXfs>
  <cellXfs count="62">
    <xf numFmtId="0" fontId="0" fillId="0" borderId="0" xfId="0"/>
    <xf numFmtId="0" fontId="1" fillId="0" borderId="0" xfId="1"/>
    <xf numFmtId="0" fontId="1" fillId="0" borderId="0" xfId="1" applyBorder="1"/>
    <xf numFmtId="164" fontId="1" fillId="0" borderId="0" xfId="1" applyNumberFormat="1" applyAlignment="1">
      <alignment vertical="center"/>
    </xf>
    <xf numFmtId="0" fontId="1" fillId="0" borderId="0" xfId="1" applyAlignment="1">
      <alignment vertical="center" wrapText="1"/>
    </xf>
    <xf numFmtId="165" fontId="1" fillId="0" borderId="0" xfId="1" applyNumberFormat="1" applyAlignment="1">
      <alignment horizontal="center" vertical="center"/>
    </xf>
    <xf numFmtId="164" fontId="1" fillId="0" borderId="1" xfId="1" applyNumberForma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165" fontId="1" fillId="0" borderId="1" xfId="1" applyNumberFormat="1" applyBorder="1" applyAlignment="1">
      <alignment horizontal="center" vertical="center" wrapText="1"/>
    </xf>
    <xf numFmtId="164" fontId="1" fillId="0" borderId="1" xfId="1" applyNumberFormat="1" applyBorder="1" applyAlignment="1">
      <alignment vertical="center"/>
    </xf>
    <xf numFmtId="0" fontId="1" fillId="0" borderId="1" xfId="1" applyBorder="1" applyAlignment="1">
      <alignment vertical="center" wrapText="1"/>
    </xf>
    <xf numFmtId="165" fontId="1" fillId="0" borderId="1" xfId="1" applyNumberFormat="1" applyBorder="1" applyAlignment="1">
      <alignment horizontal="center" vertical="center"/>
    </xf>
    <xf numFmtId="2" fontId="4" fillId="0" borderId="0" xfId="2" applyNumberFormat="1" applyFont="1" applyBorder="1" applyAlignment="1">
      <alignment horizontal="right" vertical="center"/>
    </xf>
    <xf numFmtId="0" fontId="1" fillId="0" borderId="0" xfId="1" applyBorder="1" applyAlignment="1">
      <alignment horizontal="right"/>
    </xf>
    <xf numFmtId="165" fontId="1" fillId="0" borderId="0" xfId="1" applyNumberFormat="1"/>
    <xf numFmtId="165" fontId="5" fillId="0" borderId="0" xfId="1" applyNumberFormat="1" applyFont="1"/>
    <xf numFmtId="2" fontId="6" fillId="0" borderId="0" xfId="2" applyNumberFormat="1" applyFont="1" applyBorder="1" applyAlignment="1">
      <alignment horizontal="right" vertical="center"/>
    </xf>
    <xf numFmtId="0" fontId="6" fillId="0" borderId="0" xfId="2" applyFont="1" applyBorder="1" applyAlignment="1">
      <alignment horizontal="right" vertical="center"/>
    </xf>
    <xf numFmtId="0" fontId="7" fillId="0" borderId="0" xfId="2" applyFont="1" applyBorder="1" applyAlignment="1">
      <alignment horizontal="right" vertical="center"/>
    </xf>
    <xf numFmtId="165" fontId="1" fillId="0" borderId="0" xfId="1" applyNumberFormat="1" applyBorder="1"/>
    <xf numFmtId="2" fontId="7" fillId="0" borderId="0" xfId="2" applyNumberFormat="1" applyFont="1" applyBorder="1" applyAlignment="1">
      <alignment horizontal="right" vertical="center"/>
    </xf>
    <xf numFmtId="0" fontId="1" fillId="2" borderId="0" xfId="1" applyFill="1" applyAlignment="1">
      <alignment vertical="center" wrapText="1"/>
    </xf>
    <xf numFmtId="165" fontId="1" fillId="2" borderId="0" xfId="1" applyNumberFormat="1" applyFill="1" applyAlignment="1">
      <alignment horizontal="center" vertical="center"/>
    </xf>
    <xf numFmtId="0" fontId="1" fillId="2" borderId="0" xfId="1" applyFill="1" applyAlignment="1">
      <alignment vertical="center" wrapText="1"/>
    </xf>
    <xf numFmtId="0" fontId="1" fillId="2" borderId="0" xfId="1" applyFill="1"/>
    <xf numFmtId="0" fontId="1" fillId="2" borderId="1" xfId="1" applyFill="1" applyBorder="1" applyAlignment="1">
      <alignment horizontal="center" vertical="center" wrapText="1"/>
    </xf>
    <xf numFmtId="165" fontId="1" fillId="2" borderId="1" xfId="1" applyNumberFormat="1" applyFill="1" applyBorder="1" applyAlignment="1">
      <alignment horizontal="center" vertical="center" wrapText="1"/>
    </xf>
    <xf numFmtId="0" fontId="1" fillId="2" borderId="1" xfId="1" applyFill="1" applyBorder="1" applyAlignment="1">
      <alignment vertical="center" wrapText="1"/>
    </xf>
    <xf numFmtId="165" fontId="1" fillId="2" borderId="1" xfId="1" applyNumberFormat="1" applyFill="1" applyBorder="1" applyAlignment="1">
      <alignment horizontal="center" vertical="center"/>
    </xf>
    <xf numFmtId="165" fontId="1" fillId="2" borderId="0" xfId="1" applyNumberFormat="1" applyFill="1" applyBorder="1" applyAlignment="1">
      <alignment horizontal="center" vertical="center"/>
    </xf>
    <xf numFmtId="164" fontId="1" fillId="0" borderId="0" xfId="1" applyNumberFormat="1" applyBorder="1" applyAlignment="1">
      <alignment vertical="center"/>
    </xf>
    <xf numFmtId="0" fontId="1" fillId="2" borderId="0" xfId="1" applyFill="1" applyBorder="1" applyAlignment="1">
      <alignment vertical="center" wrapText="1"/>
    </xf>
    <xf numFmtId="165" fontId="8" fillId="2" borderId="0" xfId="1" applyNumberFormat="1" applyFont="1" applyFill="1" applyBorder="1" applyAlignment="1">
      <alignment horizontal="center" vertical="center"/>
    </xf>
    <xf numFmtId="165" fontId="1" fillId="2" borderId="2" xfId="1" applyNumberFormat="1" applyFill="1" applyBorder="1" applyAlignment="1">
      <alignment horizontal="center" vertical="center"/>
    </xf>
    <xf numFmtId="165" fontId="9" fillId="0" borderId="0" xfId="1" applyNumberFormat="1" applyFont="1" applyBorder="1" applyAlignment="1">
      <alignment horizontal="center" vertical="center"/>
    </xf>
    <xf numFmtId="165" fontId="1" fillId="0" borderId="0" xfId="1" applyNumberFormat="1" applyBorder="1" applyAlignment="1">
      <alignment horizontal="center" vertical="center"/>
    </xf>
    <xf numFmtId="0" fontId="1" fillId="0" borderId="0" xfId="1" applyAlignment="1">
      <alignment vertical="center" wrapText="1"/>
    </xf>
    <xf numFmtId="0" fontId="1" fillId="2" borderId="0" xfId="1" applyFill="1" applyAlignment="1">
      <alignment vertical="center" wrapText="1"/>
    </xf>
    <xf numFmtId="0" fontId="0" fillId="0" borderId="0" xfId="0" applyBorder="1"/>
    <xf numFmtId="0" fontId="1" fillId="2" borderId="0" xfId="1" applyFill="1" applyBorder="1" applyAlignment="1">
      <alignment vertical="center" wrapText="1"/>
    </xf>
    <xf numFmtId="0" fontId="1" fillId="0" borderId="0" xfId="1" applyAlignment="1">
      <alignment vertical="center" wrapText="1"/>
    </xf>
    <xf numFmtId="0" fontId="1" fillId="2" borderId="0" xfId="1" applyFill="1" applyAlignment="1">
      <alignment vertical="center" wrapText="1"/>
    </xf>
    <xf numFmtId="0" fontId="1" fillId="0" borderId="0" xfId="1" applyAlignment="1">
      <alignment vertical="center" wrapText="1"/>
    </xf>
    <xf numFmtId="0" fontId="1" fillId="2" borderId="0" xfId="1" applyFill="1" applyAlignment="1">
      <alignment vertical="center" wrapText="1"/>
    </xf>
    <xf numFmtId="0" fontId="1" fillId="0" borderId="0" xfId="1" applyAlignment="1">
      <alignment vertical="center" wrapText="1"/>
    </xf>
    <xf numFmtId="0" fontId="1" fillId="2" borderId="0" xfId="1" applyFill="1" applyAlignment="1">
      <alignment vertical="center" wrapText="1"/>
    </xf>
    <xf numFmtId="0" fontId="1" fillId="0" borderId="0" xfId="1" applyAlignment="1">
      <alignment vertical="center" wrapText="1"/>
    </xf>
    <xf numFmtId="0" fontId="1" fillId="2" borderId="0" xfId="1" applyFill="1" applyAlignment="1">
      <alignment vertical="center" wrapText="1"/>
    </xf>
    <xf numFmtId="0" fontId="1" fillId="0" borderId="0" xfId="1" applyAlignment="1">
      <alignment vertical="center" wrapText="1"/>
    </xf>
    <xf numFmtId="0" fontId="1" fillId="2" borderId="0" xfId="1" applyFill="1" applyAlignment="1">
      <alignment vertical="center" wrapText="1"/>
    </xf>
    <xf numFmtId="0" fontId="2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0" borderId="0" xfId="1" applyAlignment="1">
      <alignment vertical="center" wrapText="1"/>
    </xf>
    <xf numFmtId="0" fontId="1" fillId="0" borderId="0" xfId="1" applyAlignment="1"/>
    <xf numFmtId="0" fontId="1" fillId="2" borderId="0" xfId="1" applyFill="1" applyAlignment="1">
      <alignment vertical="center" wrapText="1"/>
    </xf>
    <xf numFmtId="0" fontId="1" fillId="2" borderId="0" xfId="1" applyFill="1" applyAlignment="1"/>
    <xf numFmtId="0" fontId="2" fillId="0" borderId="0" xfId="1" applyFont="1" applyBorder="1" applyAlignment="1">
      <alignment horizontal="center" vertical="center" wrapText="1"/>
    </xf>
    <xf numFmtId="0" fontId="1" fillId="0" borderId="0" xfId="1" applyBorder="1" applyAlignment="1">
      <alignment horizontal="center" vertical="center" wrapText="1"/>
    </xf>
    <xf numFmtId="0" fontId="1" fillId="0" borderId="0" xfId="1" applyBorder="1" applyAlignment="1">
      <alignment vertical="center" wrapText="1"/>
    </xf>
    <xf numFmtId="0" fontId="1" fillId="0" borderId="0" xfId="1" applyBorder="1" applyAlignment="1"/>
    <xf numFmtId="0" fontId="1" fillId="2" borderId="3" xfId="1" applyFill="1" applyBorder="1" applyAlignment="1">
      <alignment vertical="center" wrapText="1"/>
    </xf>
    <xf numFmtId="0" fontId="1" fillId="0" borderId="3" xfId="1" applyBorder="1" applyAlignment="1">
      <alignment vertical="center" wrapText="1"/>
    </xf>
  </cellXfs>
  <cellStyles count="3">
    <cellStyle name="Обычный" xfId="0" builtinId="0"/>
    <cellStyle name="Обычный 2" xfId="1"/>
    <cellStyle name="Обычный_1кв201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tabSelected="1" topLeftCell="A34" workbookViewId="0">
      <selection activeCell="D52" sqref="D52"/>
    </sheetView>
  </sheetViews>
  <sheetFormatPr defaultRowHeight="12.75" x14ac:dyDescent="0.2"/>
  <cols>
    <col min="1" max="1" width="6.42578125" style="3" customWidth="1"/>
    <col min="2" max="2" width="43.42578125" style="48" customWidth="1"/>
    <col min="3" max="3" width="16.7109375" style="5" customWidth="1"/>
    <col min="4" max="4" width="17.7109375" style="5" customWidth="1"/>
    <col min="5" max="5" width="1.28515625" style="1" customWidth="1"/>
    <col min="6" max="6" width="14.42578125" style="2" customWidth="1"/>
    <col min="7" max="16384" width="9.140625" style="1"/>
  </cols>
  <sheetData>
    <row r="1" spans="1:6" ht="44.25" customHeight="1" x14ac:dyDescent="0.2">
      <c r="A1" s="50" t="s">
        <v>49</v>
      </c>
      <c r="B1" s="51"/>
      <c r="C1" s="51"/>
      <c r="D1" s="51"/>
    </row>
    <row r="2" spans="1:6" x14ac:dyDescent="0.2">
      <c r="B2" s="52" t="s">
        <v>0</v>
      </c>
      <c r="C2" s="53"/>
      <c r="D2" s="1"/>
    </row>
    <row r="3" spans="1:6" x14ac:dyDescent="0.2">
      <c r="C3" s="5" t="s">
        <v>1</v>
      </c>
    </row>
    <row r="4" spans="1:6" ht="38.25" x14ac:dyDescent="0.2">
      <c r="A4" s="6" t="s">
        <v>2</v>
      </c>
      <c r="B4" s="7"/>
      <c r="C4" s="8" t="s">
        <v>3</v>
      </c>
      <c r="D4" s="8" t="s">
        <v>4</v>
      </c>
    </row>
    <row r="5" spans="1:6" x14ac:dyDescent="0.2">
      <c r="A5" s="9"/>
      <c r="B5" s="10" t="s">
        <v>5</v>
      </c>
      <c r="C5" s="11"/>
      <c r="D5" s="11"/>
    </row>
    <row r="6" spans="1:6" x14ac:dyDescent="0.2">
      <c r="A6" s="9">
        <v>10</v>
      </c>
      <c r="B6" s="10" t="s">
        <v>6</v>
      </c>
      <c r="C6" s="11">
        <v>323469318</v>
      </c>
      <c r="D6" s="11">
        <v>300845892</v>
      </c>
      <c r="F6" s="12"/>
    </row>
    <row r="7" spans="1:6" x14ac:dyDescent="0.2">
      <c r="A7" s="9">
        <v>20</v>
      </c>
      <c r="B7" s="10" t="s">
        <v>7</v>
      </c>
      <c r="C7" s="11">
        <v>346350722</v>
      </c>
      <c r="D7" s="11">
        <v>346350722</v>
      </c>
      <c r="F7" s="13"/>
    </row>
    <row r="8" spans="1:6" x14ac:dyDescent="0.2">
      <c r="A8" s="9">
        <v>30</v>
      </c>
      <c r="B8" s="10" t="s">
        <v>8</v>
      </c>
      <c r="C8" s="11"/>
      <c r="D8" s="11"/>
      <c r="F8" s="13"/>
    </row>
    <row r="9" spans="1:6" x14ac:dyDescent="0.2">
      <c r="A9" s="9">
        <v>40</v>
      </c>
      <c r="B9" s="10" t="s">
        <v>9</v>
      </c>
      <c r="C9" s="11">
        <v>185463521</v>
      </c>
      <c r="D9" s="11">
        <v>162868354</v>
      </c>
    </row>
    <row r="10" spans="1:6" x14ac:dyDescent="0.2">
      <c r="A10" s="9">
        <v>50</v>
      </c>
      <c r="B10" s="10" t="s">
        <v>10</v>
      </c>
      <c r="C10" s="11">
        <v>855283561</v>
      </c>
      <c r="D10" s="11">
        <v>810064968</v>
      </c>
      <c r="E10" s="14"/>
    </row>
    <row r="11" spans="1:6" x14ac:dyDescent="0.2">
      <c r="A11" s="9"/>
      <c r="B11" s="10" t="s">
        <v>11</v>
      </c>
      <c r="C11" s="11"/>
      <c r="D11" s="11"/>
    </row>
    <row r="12" spans="1:6" x14ac:dyDescent="0.2">
      <c r="A12" s="9">
        <v>60</v>
      </c>
      <c r="B12" s="10" t="s">
        <v>12</v>
      </c>
      <c r="C12" s="11">
        <v>638737399</v>
      </c>
      <c r="D12" s="11">
        <v>548325299.36000001</v>
      </c>
      <c r="F12" s="13"/>
    </row>
    <row r="13" spans="1:6" x14ac:dyDescent="0.2">
      <c r="A13" s="9">
        <v>70</v>
      </c>
      <c r="B13" s="10" t="s">
        <v>13</v>
      </c>
      <c r="C13" s="11"/>
      <c r="D13" s="11"/>
    </row>
    <row r="14" spans="1:6" x14ac:dyDescent="0.2">
      <c r="A14" s="9">
        <v>80</v>
      </c>
      <c r="B14" s="10" t="s">
        <v>14</v>
      </c>
      <c r="C14" s="11">
        <v>638737399</v>
      </c>
      <c r="D14" s="11">
        <v>548325299</v>
      </c>
    </row>
    <row r="15" spans="1:6" x14ac:dyDescent="0.2">
      <c r="A15" s="9">
        <v>90</v>
      </c>
      <c r="B15" s="10" t="s">
        <v>15</v>
      </c>
      <c r="C15" s="11">
        <v>216546162</v>
      </c>
      <c r="D15" s="11">
        <v>261739669</v>
      </c>
      <c r="F15" s="13"/>
    </row>
    <row r="16" spans="1:6" x14ac:dyDescent="0.2">
      <c r="A16" s="9"/>
      <c r="B16" s="10" t="s">
        <v>16</v>
      </c>
      <c r="C16" s="11">
        <v>103389544</v>
      </c>
      <c r="D16" s="11">
        <v>103389544</v>
      </c>
      <c r="F16" s="13"/>
    </row>
    <row r="17" spans="1:7" x14ac:dyDescent="0.2">
      <c r="A17" s="9"/>
      <c r="B17" s="10" t="s">
        <v>17</v>
      </c>
      <c r="C17" s="11"/>
      <c r="D17" s="11"/>
    </row>
    <row r="18" spans="1:7" x14ac:dyDescent="0.2">
      <c r="A18" s="9"/>
      <c r="B18" s="10" t="s">
        <v>18</v>
      </c>
      <c r="C18" s="11">
        <v>113156618</v>
      </c>
      <c r="D18" s="11">
        <v>158350125</v>
      </c>
      <c r="F18" s="13"/>
    </row>
    <row r="19" spans="1:7" x14ac:dyDescent="0.2">
      <c r="A19" s="9"/>
      <c r="B19" s="10" t="s">
        <v>19</v>
      </c>
      <c r="C19" s="11"/>
      <c r="D19" s="11"/>
    </row>
    <row r="20" spans="1:7" ht="25.5" x14ac:dyDescent="0.2">
      <c r="A20" s="9">
        <v>100</v>
      </c>
      <c r="B20" s="10" t="s">
        <v>20</v>
      </c>
      <c r="C20" s="11">
        <v>855283561</v>
      </c>
      <c r="D20" s="11">
        <v>810064968</v>
      </c>
      <c r="E20" s="15">
        <f>C20-C10</f>
        <v>0</v>
      </c>
      <c r="F20" s="13"/>
    </row>
    <row r="21" spans="1:7" x14ac:dyDescent="0.2">
      <c r="F21" s="13"/>
    </row>
    <row r="22" spans="1:7" ht="12.75" customHeight="1" x14ac:dyDescent="0.2">
      <c r="B22" s="61" t="s">
        <v>21</v>
      </c>
      <c r="C22" s="61"/>
      <c r="D22" s="1"/>
      <c r="F22" s="13"/>
    </row>
    <row r="23" spans="1:7" ht="38.25" x14ac:dyDescent="0.2">
      <c r="A23" s="6" t="s">
        <v>2</v>
      </c>
      <c r="B23" s="7"/>
      <c r="C23" s="8" t="s">
        <v>3</v>
      </c>
      <c r="D23" s="8" t="s">
        <v>4</v>
      </c>
      <c r="F23" s="16"/>
      <c r="G23" s="2"/>
    </row>
    <row r="24" spans="1:7" x14ac:dyDescent="0.2">
      <c r="A24" s="9">
        <v>10</v>
      </c>
      <c r="B24" s="10" t="s">
        <v>22</v>
      </c>
      <c r="C24" s="11">
        <v>26007508</v>
      </c>
      <c r="D24" s="11">
        <v>50030386</v>
      </c>
      <c r="F24" s="17"/>
      <c r="G24" s="2"/>
    </row>
    <row r="25" spans="1:7" ht="25.5" x14ac:dyDescent="0.2">
      <c r="A25" s="9">
        <v>20</v>
      </c>
      <c r="B25" s="10" t="s">
        <v>23</v>
      </c>
      <c r="C25" s="11"/>
      <c r="D25" s="11"/>
      <c r="F25" s="18"/>
      <c r="G25" s="2"/>
    </row>
    <row r="26" spans="1:7" x14ac:dyDescent="0.2">
      <c r="A26" s="9">
        <v>30</v>
      </c>
      <c r="B26" s="10" t="s">
        <v>24</v>
      </c>
      <c r="C26" s="11">
        <v>10995032</v>
      </c>
      <c r="D26" s="11">
        <v>6933083</v>
      </c>
      <c r="F26" s="18"/>
      <c r="G26" s="2"/>
    </row>
    <row r="27" spans="1:7" x14ac:dyDescent="0.2">
      <c r="A27" s="9">
        <v>40</v>
      </c>
      <c r="B27" s="10" t="s">
        <v>25</v>
      </c>
      <c r="C27" s="11">
        <v>15012476</v>
      </c>
      <c r="D27" s="11">
        <v>43097303</v>
      </c>
      <c r="F27" s="17"/>
      <c r="G27" s="2"/>
    </row>
    <row r="28" spans="1:7" ht="25.5" x14ac:dyDescent="0.2">
      <c r="A28" s="9">
        <v>50</v>
      </c>
      <c r="B28" s="10" t="s">
        <v>26</v>
      </c>
      <c r="C28" s="11">
        <v>-4216534</v>
      </c>
      <c r="D28" s="11">
        <v>1933317</v>
      </c>
      <c r="F28" s="17"/>
      <c r="G28" s="2"/>
    </row>
    <row r="29" spans="1:7" x14ac:dyDescent="0.2">
      <c r="A29" s="9">
        <v>60</v>
      </c>
      <c r="B29" s="10" t="s">
        <v>27</v>
      </c>
      <c r="C29" s="11">
        <v>10795942</v>
      </c>
      <c r="D29" s="11">
        <v>45030620</v>
      </c>
      <c r="F29" s="20"/>
      <c r="G29" s="2"/>
    </row>
    <row r="30" spans="1:7" x14ac:dyDescent="0.2">
      <c r="A30" s="9">
        <v>70</v>
      </c>
      <c r="B30" s="10" t="s">
        <v>28</v>
      </c>
      <c r="C30" s="11"/>
      <c r="D30" s="11"/>
      <c r="F30" s="18"/>
      <c r="G30" s="2"/>
    </row>
    <row r="31" spans="1:7" x14ac:dyDescent="0.2">
      <c r="A31" s="9">
        <v>80</v>
      </c>
      <c r="B31" s="10" t="s">
        <v>29</v>
      </c>
      <c r="C31" s="11">
        <v>10795942</v>
      </c>
      <c r="D31" s="11">
        <v>45030620</v>
      </c>
      <c r="F31" s="20"/>
      <c r="G31" s="2"/>
    </row>
    <row r="32" spans="1:7" ht="25.5" x14ac:dyDescent="0.2">
      <c r="A32" s="9">
        <v>90</v>
      </c>
      <c r="B32" s="10" t="s">
        <v>30</v>
      </c>
      <c r="C32" s="11"/>
      <c r="D32" s="11"/>
      <c r="F32" s="18"/>
      <c r="G32" s="2"/>
    </row>
    <row r="33" spans="1:7" ht="25.5" x14ac:dyDescent="0.2">
      <c r="A33" s="9">
        <v>100</v>
      </c>
      <c r="B33" s="10" t="s">
        <v>31</v>
      </c>
      <c r="C33" s="11">
        <v>10795942</v>
      </c>
      <c r="D33" s="11">
        <v>45030620</v>
      </c>
      <c r="F33" s="16"/>
      <c r="G33" s="2"/>
    </row>
    <row r="34" spans="1:7" x14ac:dyDescent="0.2">
      <c r="B34" s="49"/>
      <c r="C34" s="22"/>
      <c r="D34" s="22"/>
      <c r="G34" s="2"/>
    </row>
    <row r="35" spans="1:7" ht="12.75" customHeight="1" x14ac:dyDescent="0.2">
      <c r="B35" s="60" t="s">
        <v>32</v>
      </c>
      <c r="C35" s="60"/>
      <c r="D35" s="24"/>
    </row>
    <row r="36" spans="1:7" ht="38.25" x14ac:dyDescent="0.2">
      <c r="A36" s="6" t="s">
        <v>2</v>
      </c>
      <c r="B36" s="25"/>
      <c r="C36" s="26" t="s">
        <v>3</v>
      </c>
      <c r="D36" s="26" t="s">
        <v>4</v>
      </c>
    </row>
    <row r="37" spans="1:7" x14ac:dyDescent="0.2">
      <c r="A37" s="9">
        <v>10</v>
      </c>
      <c r="B37" s="27" t="s">
        <v>33</v>
      </c>
      <c r="C37" s="28">
        <v>214848633</v>
      </c>
      <c r="D37" s="28">
        <v>216546162</v>
      </c>
      <c r="E37" s="14"/>
      <c r="F37" s="29"/>
    </row>
    <row r="38" spans="1:7" ht="25.5" x14ac:dyDescent="0.2">
      <c r="A38" s="9">
        <v>20</v>
      </c>
      <c r="B38" s="27" t="s">
        <v>34</v>
      </c>
      <c r="C38" s="28">
        <v>-9098413</v>
      </c>
      <c r="D38" s="28">
        <v>162887</v>
      </c>
      <c r="E38" s="14">
        <f>D37+D38+D41-D46</f>
        <v>0</v>
      </c>
      <c r="F38" s="29"/>
    </row>
    <row r="39" spans="1:7" x14ac:dyDescent="0.2">
      <c r="A39" s="9">
        <v>30</v>
      </c>
      <c r="B39" s="27" t="s">
        <v>35</v>
      </c>
      <c r="C39" s="28">
        <v>205750220</v>
      </c>
      <c r="D39" s="28">
        <v>216709049</v>
      </c>
      <c r="E39" s="14"/>
      <c r="F39" s="29"/>
    </row>
    <row r="40" spans="1:7" ht="25.5" x14ac:dyDescent="0.2">
      <c r="A40" s="9">
        <v>40</v>
      </c>
      <c r="B40" s="27" t="s">
        <v>36</v>
      </c>
      <c r="C40" s="28"/>
      <c r="D40" s="28"/>
      <c r="F40" s="29"/>
    </row>
    <row r="41" spans="1:7" x14ac:dyDescent="0.2">
      <c r="A41" s="9">
        <v>50</v>
      </c>
      <c r="B41" s="27" t="s">
        <v>37</v>
      </c>
      <c r="C41" s="28">
        <v>10795942</v>
      </c>
      <c r="D41" s="28">
        <v>45030620</v>
      </c>
      <c r="F41" s="29"/>
    </row>
    <row r="42" spans="1:7" x14ac:dyDescent="0.2">
      <c r="A42" s="9">
        <v>60</v>
      </c>
      <c r="B42" s="27" t="s">
        <v>38</v>
      </c>
      <c r="C42" s="28"/>
      <c r="D42" s="28"/>
      <c r="E42" s="14"/>
      <c r="F42" s="29"/>
    </row>
    <row r="43" spans="1:7" x14ac:dyDescent="0.2">
      <c r="A43" s="9">
        <v>70</v>
      </c>
      <c r="B43" s="27" t="s">
        <v>39</v>
      </c>
      <c r="C43" s="28"/>
      <c r="D43" s="28"/>
      <c r="F43" s="29"/>
    </row>
    <row r="44" spans="1:7" x14ac:dyDescent="0.2">
      <c r="A44" s="9">
        <v>80</v>
      </c>
      <c r="B44" s="27" t="s">
        <v>40</v>
      </c>
      <c r="C44" s="28"/>
      <c r="D44" s="28"/>
      <c r="F44" s="29"/>
    </row>
    <row r="45" spans="1:7" x14ac:dyDescent="0.2">
      <c r="A45" s="9">
        <v>90</v>
      </c>
      <c r="B45" s="27" t="s">
        <v>41</v>
      </c>
      <c r="C45" s="28"/>
      <c r="D45" s="28"/>
      <c r="F45" s="29"/>
    </row>
    <row r="46" spans="1:7" x14ac:dyDescent="0.2">
      <c r="A46" s="9">
        <v>100</v>
      </c>
      <c r="B46" s="27" t="s">
        <v>42</v>
      </c>
      <c r="C46" s="28">
        <v>216546162</v>
      </c>
      <c r="D46" s="28">
        <v>261739669</v>
      </c>
      <c r="E46" s="14">
        <f>C15-D46</f>
        <v>-45193507</v>
      </c>
      <c r="F46" s="29"/>
    </row>
    <row r="47" spans="1:7" ht="13.5" hidden="1" x14ac:dyDescent="0.2">
      <c r="A47" s="30"/>
      <c r="B47" s="39"/>
      <c r="C47" s="32" t="s">
        <v>43</v>
      </c>
      <c r="D47" s="29"/>
      <c r="F47" s="33"/>
    </row>
    <row r="48" spans="1:7" ht="13.5" hidden="1" x14ac:dyDescent="0.2">
      <c r="A48" s="30"/>
      <c r="B48" s="39"/>
      <c r="C48" s="32" t="e">
        <f>#REF!</f>
        <v>#REF!</v>
      </c>
      <c r="D48" s="29"/>
    </row>
    <row r="49" spans="1:5" ht="13.5" hidden="1" x14ac:dyDescent="0.2">
      <c r="A49" s="30"/>
      <c r="B49" s="39"/>
      <c r="C49" s="32" t="e">
        <f>C46-C48</f>
        <v>#REF!</v>
      </c>
      <c r="D49" s="29"/>
    </row>
    <row r="50" spans="1:5" x14ac:dyDescent="0.2">
      <c r="B50" s="49"/>
      <c r="C50" s="29"/>
      <c r="D50" s="29"/>
      <c r="E50" s="19"/>
    </row>
    <row r="51" spans="1:5" ht="0.75" customHeight="1" x14ac:dyDescent="0.2">
      <c r="C51" s="34" t="e">
        <f>C46-#REF!</f>
        <v>#REF!</v>
      </c>
      <c r="D51" s="34">
        <f>D46-C15</f>
        <v>45193507</v>
      </c>
      <c r="E51" s="2"/>
    </row>
    <row r="52" spans="1:5" ht="22.5" customHeight="1" x14ac:dyDescent="0.2">
      <c r="B52" s="48" t="s">
        <v>44</v>
      </c>
      <c r="C52" s="35"/>
      <c r="D52" s="35"/>
      <c r="E52" s="19"/>
    </row>
    <row r="53" spans="1:5" x14ac:dyDescent="0.2">
      <c r="B53" s="48" t="s">
        <v>45</v>
      </c>
      <c r="C53" s="35"/>
      <c r="D53" s="35"/>
      <c r="E53" s="2"/>
    </row>
  </sheetData>
  <mergeCells count="4">
    <mergeCell ref="A1:D1"/>
    <mergeCell ref="B2:C2"/>
    <mergeCell ref="B22:C22"/>
    <mergeCell ref="B35:C35"/>
  </mergeCells>
  <pageMargins left="0.78740157480314965" right="0.19685039370078741" top="0.19685039370078741" bottom="0.39370078740157483" header="0.51181102362204722" footer="0.51181102362204722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workbookViewId="0">
      <selection activeCell="D40" sqref="D40"/>
    </sheetView>
  </sheetViews>
  <sheetFormatPr defaultRowHeight="12.75" x14ac:dyDescent="0.2"/>
  <cols>
    <col min="1" max="1" width="6.42578125" style="3" customWidth="1"/>
    <col min="2" max="2" width="43.42578125" style="46" customWidth="1"/>
    <col min="3" max="3" width="16.7109375" style="5" customWidth="1"/>
    <col min="4" max="4" width="17.7109375" style="5" customWidth="1"/>
    <col min="5" max="5" width="1.28515625" style="1" customWidth="1"/>
    <col min="6" max="6" width="14" style="1" bestFit="1" customWidth="1"/>
    <col min="7" max="7" width="14.42578125" style="2" customWidth="1"/>
    <col min="8" max="16384" width="9.140625" style="1"/>
  </cols>
  <sheetData>
    <row r="1" spans="1:7" ht="44.25" customHeight="1" x14ac:dyDescent="0.2">
      <c r="A1" s="50" t="s">
        <v>49</v>
      </c>
      <c r="B1" s="51"/>
      <c r="C1" s="51"/>
      <c r="D1" s="51"/>
    </row>
    <row r="2" spans="1:7" x14ac:dyDescent="0.2">
      <c r="B2" s="52" t="s">
        <v>0</v>
      </c>
      <c r="C2" s="53"/>
      <c r="D2" s="1"/>
    </row>
    <row r="3" spans="1:7" x14ac:dyDescent="0.2">
      <c r="C3" s="5" t="s">
        <v>1</v>
      </c>
    </row>
    <row r="4" spans="1:7" ht="38.25" x14ac:dyDescent="0.2">
      <c r="A4" s="6" t="s">
        <v>2</v>
      </c>
      <c r="B4" s="7"/>
      <c r="C4" s="8" t="s">
        <v>3</v>
      </c>
      <c r="D4" s="8" t="s">
        <v>4</v>
      </c>
    </row>
    <row r="5" spans="1:7" x14ac:dyDescent="0.2">
      <c r="A5" s="9"/>
      <c r="B5" s="10" t="s">
        <v>5</v>
      </c>
      <c r="C5" s="11"/>
      <c r="D5" s="11"/>
    </row>
    <row r="6" spans="1:7" x14ac:dyDescent="0.2">
      <c r="A6" s="9">
        <v>10</v>
      </c>
      <c r="B6" s="10" t="s">
        <v>6</v>
      </c>
      <c r="C6" s="11">
        <v>241037265</v>
      </c>
      <c r="D6" s="11">
        <v>323469318</v>
      </c>
      <c r="G6" s="12"/>
    </row>
    <row r="7" spans="1:7" x14ac:dyDescent="0.2">
      <c r="A7" s="9">
        <v>20</v>
      </c>
      <c r="B7" s="10" t="s">
        <v>7</v>
      </c>
      <c r="C7" s="11">
        <v>359148630</v>
      </c>
      <c r="D7" s="11">
        <v>346350722</v>
      </c>
      <c r="G7" s="13"/>
    </row>
    <row r="8" spans="1:7" x14ac:dyDescent="0.2">
      <c r="A8" s="9">
        <v>30</v>
      </c>
      <c r="B8" s="10" t="s">
        <v>8</v>
      </c>
      <c r="C8" s="11"/>
      <c r="D8" s="11"/>
      <c r="G8" s="13"/>
    </row>
    <row r="9" spans="1:7" x14ac:dyDescent="0.2">
      <c r="A9" s="9">
        <v>40</v>
      </c>
      <c r="B9" s="10" t="s">
        <v>9</v>
      </c>
      <c r="C9" s="11">
        <v>102871860</v>
      </c>
      <c r="D9" s="11">
        <v>185463521</v>
      </c>
    </row>
    <row r="10" spans="1:7" x14ac:dyDescent="0.2">
      <c r="A10" s="9">
        <v>50</v>
      </c>
      <c r="B10" s="10" t="s">
        <v>10</v>
      </c>
      <c r="C10" s="11">
        <v>703057755</v>
      </c>
      <c r="D10" s="11">
        <v>855283561</v>
      </c>
      <c r="E10" s="14"/>
    </row>
    <row r="11" spans="1:7" x14ac:dyDescent="0.2">
      <c r="A11" s="9"/>
      <c r="B11" s="10" t="s">
        <v>11</v>
      </c>
      <c r="C11" s="11"/>
      <c r="D11" s="11"/>
    </row>
    <row r="12" spans="1:7" x14ac:dyDescent="0.2">
      <c r="A12" s="9">
        <v>60</v>
      </c>
      <c r="B12" s="10" t="s">
        <v>12</v>
      </c>
      <c r="C12" s="11">
        <v>488209122</v>
      </c>
      <c r="D12" s="11">
        <v>638737399</v>
      </c>
      <c r="G12" s="13"/>
    </row>
    <row r="13" spans="1:7" x14ac:dyDescent="0.2">
      <c r="A13" s="9">
        <v>70</v>
      </c>
      <c r="B13" s="10" t="s">
        <v>13</v>
      </c>
      <c r="C13" s="11"/>
      <c r="D13" s="11"/>
    </row>
    <row r="14" spans="1:7" x14ac:dyDescent="0.2">
      <c r="A14" s="9">
        <v>80</v>
      </c>
      <c r="B14" s="10" t="s">
        <v>14</v>
      </c>
      <c r="C14" s="11">
        <v>488209122</v>
      </c>
      <c r="D14" s="11">
        <v>638737399</v>
      </c>
    </row>
    <row r="15" spans="1:7" x14ac:dyDescent="0.2">
      <c r="A15" s="9">
        <v>90</v>
      </c>
      <c r="B15" s="10" t="s">
        <v>15</v>
      </c>
      <c r="C15" s="11">
        <v>214848633</v>
      </c>
      <c r="D15" s="11">
        <v>216546162</v>
      </c>
      <c r="G15" s="13"/>
    </row>
    <row r="16" spans="1:7" x14ac:dyDescent="0.2">
      <c r="A16" s="9"/>
      <c r="B16" s="10" t="s">
        <v>16</v>
      </c>
      <c r="C16" s="11">
        <v>103389544</v>
      </c>
      <c r="D16" s="11">
        <v>103389544</v>
      </c>
      <c r="G16" s="13"/>
    </row>
    <row r="17" spans="1:8" x14ac:dyDescent="0.2">
      <c r="A17" s="9"/>
      <c r="B17" s="10" t="s">
        <v>17</v>
      </c>
      <c r="C17" s="11"/>
      <c r="D17" s="11"/>
    </row>
    <row r="18" spans="1:8" x14ac:dyDescent="0.2">
      <c r="A18" s="9"/>
      <c r="B18" s="10" t="s">
        <v>18</v>
      </c>
      <c r="C18" s="11">
        <v>111459089</v>
      </c>
      <c r="D18" s="11">
        <v>113156618</v>
      </c>
      <c r="F18" s="14"/>
      <c r="G18" s="13"/>
    </row>
    <row r="19" spans="1:8" x14ac:dyDescent="0.2">
      <c r="A19" s="9"/>
      <c r="B19" s="10" t="s">
        <v>19</v>
      </c>
      <c r="C19" s="11"/>
      <c r="D19" s="11"/>
    </row>
    <row r="20" spans="1:8" ht="25.5" x14ac:dyDescent="0.2">
      <c r="A20" s="9">
        <v>100</v>
      </c>
      <c r="B20" s="10" t="s">
        <v>20</v>
      </c>
      <c r="C20" s="11">
        <v>703057755</v>
      </c>
      <c r="D20" s="11">
        <v>855283561</v>
      </c>
      <c r="E20" s="15">
        <f>C20-C10</f>
        <v>0</v>
      </c>
      <c r="G20" s="13"/>
    </row>
    <row r="21" spans="1:8" x14ac:dyDescent="0.2">
      <c r="G21" s="13"/>
    </row>
    <row r="22" spans="1:8" x14ac:dyDescent="0.2">
      <c r="B22" s="52" t="s">
        <v>21</v>
      </c>
      <c r="C22" s="53"/>
      <c r="D22" s="1"/>
      <c r="G22" s="13"/>
    </row>
    <row r="23" spans="1:8" ht="38.25" x14ac:dyDescent="0.2">
      <c r="A23" s="6" t="s">
        <v>2</v>
      </c>
      <c r="B23" s="7"/>
      <c r="C23" s="8" t="s">
        <v>3</v>
      </c>
      <c r="D23" s="8" t="s">
        <v>4</v>
      </c>
      <c r="F23" s="2"/>
      <c r="G23" s="16"/>
      <c r="H23" s="2"/>
    </row>
    <row r="24" spans="1:8" x14ac:dyDescent="0.2">
      <c r="A24" s="9">
        <v>10</v>
      </c>
      <c r="B24" s="10" t="s">
        <v>22</v>
      </c>
      <c r="C24" s="11">
        <v>9128832</v>
      </c>
      <c r="D24" s="11">
        <v>26007508</v>
      </c>
      <c r="F24" s="2"/>
      <c r="G24" s="17"/>
      <c r="H24" s="2"/>
    </row>
    <row r="25" spans="1:8" ht="25.5" x14ac:dyDescent="0.2">
      <c r="A25" s="9">
        <v>20</v>
      </c>
      <c r="B25" s="10" t="s">
        <v>23</v>
      </c>
      <c r="C25" s="11"/>
      <c r="D25" s="11"/>
      <c r="F25" s="2"/>
      <c r="G25" s="18"/>
      <c r="H25" s="2"/>
    </row>
    <row r="26" spans="1:8" x14ac:dyDescent="0.2">
      <c r="A26" s="9">
        <v>30</v>
      </c>
      <c r="B26" s="10" t="s">
        <v>24</v>
      </c>
      <c r="C26" s="11">
        <v>7054104</v>
      </c>
      <c r="D26" s="11">
        <v>10995032</v>
      </c>
      <c r="F26" s="2"/>
      <c r="G26" s="18"/>
      <c r="H26" s="2"/>
    </row>
    <row r="27" spans="1:8" x14ac:dyDescent="0.2">
      <c r="A27" s="9">
        <v>40</v>
      </c>
      <c r="B27" s="10" t="s">
        <v>25</v>
      </c>
      <c r="C27" s="11">
        <v>2074728</v>
      </c>
      <c r="D27" s="11">
        <v>15012476</v>
      </c>
      <c r="F27" s="2"/>
      <c r="G27" s="17"/>
      <c r="H27" s="2"/>
    </row>
    <row r="28" spans="1:8" ht="25.5" x14ac:dyDescent="0.2">
      <c r="A28" s="9">
        <v>50</v>
      </c>
      <c r="B28" s="10" t="s">
        <v>26</v>
      </c>
      <c r="C28" s="11">
        <v>-540541</v>
      </c>
      <c r="D28" s="11">
        <v>-4216534</v>
      </c>
      <c r="F28" s="19"/>
      <c r="G28" s="17"/>
      <c r="H28" s="2"/>
    </row>
    <row r="29" spans="1:8" x14ac:dyDescent="0.2">
      <c r="A29" s="9">
        <v>60</v>
      </c>
      <c r="B29" s="10" t="s">
        <v>27</v>
      </c>
      <c r="C29" s="11">
        <v>1534187</v>
      </c>
      <c r="D29" s="11">
        <v>10795942</v>
      </c>
      <c r="F29" s="2"/>
      <c r="G29" s="20"/>
      <c r="H29" s="2"/>
    </row>
    <row r="30" spans="1:8" x14ac:dyDescent="0.2">
      <c r="A30" s="9">
        <v>70</v>
      </c>
      <c r="B30" s="10" t="s">
        <v>28</v>
      </c>
      <c r="C30" s="11"/>
      <c r="D30" s="11"/>
      <c r="F30" s="2"/>
      <c r="G30" s="18"/>
      <c r="H30" s="2"/>
    </row>
    <row r="31" spans="1:8" x14ac:dyDescent="0.2">
      <c r="A31" s="9">
        <v>80</v>
      </c>
      <c r="B31" s="10" t="s">
        <v>29</v>
      </c>
      <c r="C31" s="11">
        <v>1534187</v>
      </c>
      <c r="D31" s="11">
        <v>10795942</v>
      </c>
      <c r="F31" s="2"/>
      <c r="G31" s="20"/>
      <c r="H31" s="2"/>
    </row>
    <row r="32" spans="1:8" ht="25.5" x14ac:dyDescent="0.2">
      <c r="A32" s="9">
        <v>90</v>
      </c>
      <c r="B32" s="10" t="s">
        <v>30</v>
      </c>
      <c r="C32" s="11"/>
      <c r="D32" s="11"/>
      <c r="F32" s="2"/>
      <c r="G32" s="18"/>
      <c r="H32" s="2"/>
    </row>
    <row r="33" spans="1:8" ht="25.5" x14ac:dyDescent="0.2">
      <c r="A33" s="9">
        <v>100</v>
      </c>
      <c r="B33" s="10" t="s">
        <v>31</v>
      </c>
      <c r="C33" s="11">
        <v>1534187</v>
      </c>
      <c r="D33" s="11">
        <v>10795942</v>
      </c>
      <c r="F33" s="2"/>
      <c r="G33" s="16"/>
      <c r="H33" s="2"/>
    </row>
    <row r="34" spans="1:8" x14ac:dyDescent="0.2">
      <c r="B34" s="47"/>
      <c r="C34" s="22"/>
      <c r="D34" s="22"/>
      <c r="F34" s="2"/>
      <c r="H34" s="2"/>
    </row>
    <row r="35" spans="1:8" x14ac:dyDescent="0.2">
      <c r="B35" s="54" t="s">
        <v>32</v>
      </c>
      <c r="C35" s="55"/>
      <c r="D35" s="24"/>
    </row>
    <row r="36" spans="1:8" ht="38.25" x14ac:dyDescent="0.2">
      <c r="A36" s="6" t="s">
        <v>2</v>
      </c>
      <c r="B36" s="25"/>
      <c r="C36" s="26" t="s">
        <v>3</v>
      </c>
      <c r="D36" s="26" t="s">
        <v>4</v>
      </c>
    </row>
    <row r="37" spans="1:8" x14ac:dyDescent="0.2">
      <c r="A37" s="9">
        <v>10</v>
      </c>
      <c r="B37" s="27" t="s">
        <v>33</v>
      </c>
      <c r="C37" s="28">
        <v>213535183</v>
      </c>
      <c r="D37" s="28">
        <v>214848633</v>
      </c>
      <c r="E37" s="14"/>
      <c r="F37" s="14"/>
      <c r="G37" s="29"/>
    </row>
    <row r="38" spans="1:8" ht="25.5" x14ac:dyDescent="0.2">
      <c r="A38" s="9">
        <v>20</v>
      </c>
      <c r="B38" s="27" t="s">
        <v>34</v>
      </c>
      <c r="C38" s="28">
        <v>-220737</v>
      </c>
      <c r="D38" s="28">
        <v>-9098413</v>
      </c>
      <c r="E38" s="14">
        <f>D37+D38+D41-D46</f>
        <v>0</v>
      </c>
      <c r="F38" s="14"/>
      <c r="G38" s="29"/>
    </row>
    <row r="39" spans="1:8" x14ac:dyDescent="0.2">
      <c r="A39" s="9">
        <v>30</v>
      </c>
      <c r="B39" s="27" t="s">
        <v>35</v>
      </c>
      <c r="C39" s="28">
        <v>213314446</v>
      </c>
      <c r="D39" s="28">
        <v>205750220</v>
      </c>
      <c r="E39" s="14"/>
      <c r="G39" s="29"/>
    </row>
    <row r="40" spans="1:8" ht="25.5" x14ac:dyDescent="0.2">
      <c r="A40" s="9">
        <v>40</v>
      </c>
      <c r="B40" s="27" t="s">
        <v>36</v>
      </c>
      <c r="C40" s="28"/>
      <c r="D40" s="28"/>
      <c r="G40" s="29"/>
    </row>
    <row r="41" spans="1:8" x14ac:dyDescent="0.2">
      <c r="A41" s="9">
        <v>50</v>
      </c>
      <c r="B41" s="27" t="s">
        <v>37</v>
      </c>
      <c r="C41" s="28">
        <v>1534187</v>
      </c>
      <c r="D41" s="28">
        <v>10795942</v>
      </c>
      <c r="G41" s="29"/>
    </row>
    <row r="42" spans="1:8" x14ac:dyDescent="0.2">
      <c r="A42" s="9">
        <v>60</v>
      </c>
      <c r="B42" s="27" t="s">
        <v>38</v>
      </c>
      <c r="C42" s="28"/>
      <c r="D42" s="28"/>
      <c r="E42" s="14"/>
      <c r="G42" s="29"/>
    </row>
    <row r="43" spans="1:8" x14ac:dyDescent="0.2">
      <c r="A43" s="9">
        <v>70</v>
      </c>
      <c r="B43" s="27" t="s">
        <v>39</v>
      </c>
      <c r="C43" s="28"/>
      <c r="D43" s="28"/>
      <c r="G43" s="29"/>
    </row>
    <row r="44" spans="1:8" x14ac:dyDescent="0.2">
      <c r="A44" s="9">
        <v>80</v>
      </c>
      <c r="B44" s="27" t="s">
        <v>40</v>
      </c>
      <c r="C44" s="28"/>
      <c r="D44" s="28"/>
      <c r="G44" s="29"/>
    </row>
    <row r="45" spans="1:8" x14ac:dyDescent="0.2">
      <c r="A45" s="9">
        <v>90</v>
      </c>
      <c r="B45" s="27" t="s">
        <v>41</v>
      </c>
      <c r="C45" s="28"/>
      <c r="D45" s="28"/>
      <c r="G45" s="29"/>
    </row>
    <row r="46" spans="1:8" x14ac:dyDescent="0.2">
      <c r="A46" s="9">
        <v>100</v>
      </c>
      <c r="B46" s="27" t="s">
        <v>42</v>
      </c>
      <c r="C46" s="28">
        <v>214848633</v>
      </c>
      <c r="D46" s="28">
        <v>216546162</v>
      </c>
      <c r="E46" s="14">
        <f>C15-D46</f>
        <v>-1697529</v>
      </c>
      <c r="G46" s="29"/>
    </row>
    <row r="47" spans="1:8" ht="13.5" hidden="1" x14ac:dyDescent="0.2">
      <c r="A47" s="30"/>
      <c r="B47" s="39"/>
      <c r="C47" s="32" t="s">
        <v>43</v>
      </c>
      <c r="D47" s="29"/>
      <c r="G47" s="33"/>
    </row>
    <row r="48" spans="1:8" ht="13.5" hidden="1" x14ac:dyDescent="0.2">
      <c r="A48" s="30"/>
      <c r="B48" s="39"/>
      <c r="C48" s="32" t="e">
        <f>#REF!</f>
        <v>#REF!</v>
      </c>
      <c r="D48" s="29"/>
    </row>
    <row r="49" spans="1:6" ht="13.5" hidden="1" x14ac:dyDescent="0.2">
      <c r="A49" s="30"/>
      <c r="B49" s="39"/>
      <c r="C49" s="32" t="e">
        <f>C46-C48</f>
        <v>#REF!</v>
      </c>
      <c r="D49" s="29"/>
    </row>
    <row r="50" spans="1:6" x14ac:dyDescent="0.2">
      <c r="B50" s="47"/>
      <c r="C50" s="29"/>
      <c r="D50" s="29"/>
      <c r="E50" s="19"/>
      <c r="F50" s="19"/>
    </row>
    <row r="51" spans="1:6" ht="0.75" customHeight="1" x14ac:dyDescent="0.2">
      <c r="C51" s="34" t="e">
        <f>C46-#REF!</f>
        <v>#REF!</v>
      </c>
      <c r="D51" s="34">
        <f>D46-C15</f>
        <v>1697529</v>
      </c>
      <c r="E51" s="2"/>
      <c r="F51" s="2"/>
    </row>
    <row r="52" spans="1:6" ht="22.5" customHeight="1" x14ac:dyDescent="0.2">
      <c r="B52" s="46" t="s">
        <v>44</v>
      </c>
      <c r="C52" s="35"/>
      <c r="D52" s="35"/>
      <c r="E52" s="19"/>
      <c r="F52" s="2"/>
    </row>
    <row r="53" spans="1:6" x14ac:dyDescent="0.2">
      <c r="B53" s="46" t="s">
        <v>45</v>
      </c>
      <c r="C53" s="35"/>
      <c r="D53" s="35"/>
      <c r="E53" s="2"/>
      <c r="F53" s="2"/>
    </row>
  </sheetData>
  <mergeCells count="4">
    <mergeCell ref="A1:D1"/>
    <mergeCell ref="B2:C2"/>
    <mergeCell ref="B22:C22"/>
    <mergeCell ref="B35:C35"/>
  </mergeCells>
  <pageMargins left="0.78740157480314965" right="0.19685039370078741" top="0.19685039370078741" bottom="0.39370078740157483" header="0.51181102362204722" footer="0.51181102362204722"/>
  <pageSetup paperSize="9" scale="8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workbookViewId="0">
      <selection activeCell="F38" sqref="F38"/>
    </sheetView>
  </sheetViews>
  <sheetFormatPr defaultRowHeight="12.75" x14ac:dyDescent="0.2"/>
  <cols>
    <col min="1" max="1" width="6.42578125" style="3" customWidth="1"/>
    <col min="2" max="2" width="43.42578125" style="44" customWidth="1"/>
    <col min="3" max="3" width="16.7109375" style="5" customWidth="1"/>
    <col min="4" max="4" width="17.7109375" style="5" customWidth="1"/>
    <col min="5" max="5" width="1.28515625" style="1" customWidth="1"/>
    <col min="6" max="6" width="14" style="1" bestFit="1" customWidth="1"/>
    <col min="7" max="7" width="14.42578125" style="2" customWidth="1"/>
    <col min="8" max="16384" width="9.140625" style="1"/>
  </cols>
  <sheetData>
    <row r="1" spans="1:7" ht="44.25" customHeight="1" x14ac:dyDescent="0.2">
      <c r="A1" s="50" t="s">
        <v>47</v>
      </c>
      <c r="B1" s="51"/>
      <c r="C1" s="51"/>
      <c r="D1" s="51"/>
    </row>
    <row r="2" spans="1:7" x14ac:dyDescent="0.2">
      <c r="B2" s="52" t="s">
        <v>0</v>
      </c>
      <c r="C2" s="53"/>
      <c r="D2" s="1"/>
    </row>
    <row r="3" spans="1:7" x14ac:dyDescent="0.2">
      <c r="C3" s="5" t="s">
        <v>1</v>
      </c>
    </row>
    <row r="4" spans="1:7" ht="38.25" x14ac:dyDescent="0.2">
      <c r="A4" s="6" t="s">
        <v>2</v>
      </c>
      <c r="B4" s="7"/>
      <c r="C4" s="8" t="s">
        <v>3</v>
      </c>
      <c r="D4" s="8" t="s">
        <v>4</v>
      </c>
    </row>
    <row r="5" spans="1:7" x14ac:dyDescent="0.2">
      <c r="A5" s="9"/>
      <c r="B5" s="10" t="s">
        <v>5</v>
      </c>
      <c r="C5" s="11"/>
      <c r="D5" s="11"/>
    </row>
    <row r="6" spans="1:7" x14ac:dyDescent="0.2">
      <c r="A6" s="9">
        <v>10</v>
      </c>
      <c r="B6" s="10" t="s">
        <v>6</v>
      </c>
      <c r="C6" s="11">
        <v>222189567</v>
      </c>
      <c r="D6" s="11">
        <v>241037265</v>
      </c>
      <c r="G6" s="12"/>
    </row>
    <row r="7" spans="1:7" x14ac:dyDescent="0.2">
      <c r="A7" s="9">
        <v>20</v>
      </c>
      <c r="B7" s="10" t="s">
        <v>7</v>
      </c>
      <c r="C7" s="11">
        <v>359148630</v>
      </c>
      <c r="D7" s="11">
        <v>359148630</v>
      </c>
      <c r="G7" s="13"/>
    </row>
    <row r="8" spans="1:7" x14ac:dyDescent="0.2">
      <c r="A8" s="9">
        <v>30</v>
      </c>
      <c r="B8" s="10" t="s">
        <v>8</v>
      </c>
      <c r="C8" s="11"/>
      <c r="D8" s="11"/>
      <c r="G8" s="13"/>
    </row>
    <row r="9" spans="1:7" x14ac:dyDescent="0.2">
      <c r="A9" s="9">
        <v>40</v>
      </c>
      <c r="B9" s="10" t="s">
        <v>9</v>
      </c>
      <c r="C9" s="11">
        <v>70435929</v>
      </c>
      <c r="D9" s="11">
        <v>102871860</v>
      </c>
    </row>
    <row r="10" spans="1:7" x14ac:dyDescent="0.2">
      <c r="A10" s="9">
        <v>50</v>
      </c>
      <c r="B10" s="10" t="s">
        <v>10</v>
      </c>
      <c r="C10" s="11">
        <f>SUM(C6:C9)</f>
        <v>651774126</v>
      </c>
      <c r="D10" s="11">
        <v>703057755</v>
      </c>
      <c r="E10" s="14"/>
    </row>
    <row r="11" spans="1:7" x14ac:dyDescent="0.2">
      <c r="A11" s="9"/>
      <c r="B11" s="10" t="s">
        <v>11</v>
      </c>
      <c r="C11" s="11"/>
      <c r="D11" s="11"/>
    </row>
    <row r="12" spans="1:7" x14ac:dyDescent="0.2">
      <c r="A12" s="9">
        <v>60</v>
      </c>
      <c r="B12" s="10" t="s">
        <v>12</v>
      </c>
      <c r="C12" s="11">
        <v>438238943</v>
      </c>
      <c r="D12" s="11">
        <v>488209122</v>
      </c>
      <c r="G12" s="13"/>
    </row>
    <row r="13" spans="1:7" x14ac:dyDescent="0.2">
      <c r="A13" s="9">
        <v>70</v>
      </c>
      <c r="B13" s="10" t="s">
        <v>13</v>
      </c>
      <c r="C13" s="11"/>
      <c r="D13" s="11"/>
    </row>
    <row r="14" spans="1:7" x14ac:dyDescent="0.2">
      <c r="A14" s="9">
        <v>80</v>
      </c>
      <c r="B14" s="10" t="s">
        <v>14</v>
      </c>
      <c r="C14" s="11">
        <f>SUM(C12:C13)</f>
        <v>438238943</v>
      </c>
      <c r="D14" s="11">
        <v>488209122</v>
      </c>
    </row>
    <row r="15" spans="1:7" x14ac:dyDescent="0.2">
      <c r="A15" s="9">
        <v>90</v>
      </c>
      <c r="B15" s="10" t="s">
        <v>15</v>
      </c>
      <c r="C15" s="11">
        <v>213535183</v>
      </c>
      <c r="D15" s="11">
        <v>214848633</v>
      </c>
      <c r="G15" s="13"/>
    </row>
    <row r="16" spans="1:7" x14ac:dyDescent="0.2">
      <c r="A16" s="9"/>
      <c r="B16" s="10" t="s">
        <v>16</v>
      </c>
      <c r="C16" s="11">
        <v>103389544</v>
      </c>
      <c r="D16" s="11">
        <v>103389544</v>
      </c>
      <c r="G16" s="13"/>
    </row>
    <row r="17" spans="1:8" x14ac:dyDescent="0.2">
      <c r="A17" s="9"/>
      <c r="B17" s="10" t="s">
        <v>17</v>
      </c>
      <c r="C17" s="11"/>
      <c r="D17" s="11"/>
    </row>
    <row r="18" spans="1:8" x14ac:dyDescent="0.2">
      <c r="A18" s="9"/>
      <c r="B18" s="10" t="s">
        <v>18</v>
      </c>
      <c r="C18" s="11">
        <v>110145639</v>
      </c>
      <c r="D18" s="11">
        <v>111459089</v>
      </c>
      <c r="F18" s="14"/>
      <c r="G18" s="13"/>
    </row>
    <row r="19" spans="1:8" x14ac:dyDescent="0.2">
      <c r="A19" s="9"/>
      <c r="B19" s="10" t="s">
        <v>19</v>
      </c>
      <c r="C19" s="11"/>
      <c r="D19" s="11"/>
    </row>
    <row r="20" spans="1:8" ht="25.5" x14ac:dyDescent="0.2">
      <c r="A20" s="9">
        <v>100</v>
      </c>
      <c r="B20" s="10" t="s">
        <v>20</v>
      </c>
      <c r="C20" s="11">
        <f>C14+C15</f>
        <v>651774126</v>
      </c>
      <c r="D20" s="11">
        <v>703057755</v>
      </c>
      <c r="E20" s="15">
        <f>C20-C10</f>
        <v>0</v>
      </c>
      <c r="G20" s="13"/>
    </row>
    <row r="21" spans="1:8" x14ac:dyDescent="0.2">
      <c r="G21" s="13"/>
    </row>
    <row r="22" spans="1:8" x14ac:dyDescent="0.2">
      <c r="B22" s="52" t="s">
        <v>21</v>
      </c>
      <c r="C22" s="53"/>
      <c r="D22" s="1"/>
      <c r="G22" s="13"/>
    </row>
    <row r="23" spans="1:8" ht="38.25" x14ac:dyDescent="0.2">
      <c r="A23" s="6" t="s">
        <v>2</v>
      </c>
      <c r="B23" s="7"/>
      <c r="C23" s="8" t="s">
        <v>3</v>
      </c>
      <c r="D23" s="8" t="s">
        <v>4</v>
      </c>
      <c r="F23" s="2"/>
      <c r="G23" s="16"/>
      <c r="H23" s="2"/>
    </row>
    <row r="24" spans="1:8" x14ac:dyDescent="0.2">
      <c r="A24" s="9">
        <v>10</v>
      </c>
      <c r="B24" s="10" t="s">
        <v>22</v>
      </c>
      <c r="C24" s="11">
        <v>11024881</v>
      </c>
      <c r="D24" s="11">
        <v>9128832</v>
      </c>
      <c r="F24" s="2"/>
      <c r="G24" s="17"/>
      <c r="H24" s="2"/>
    </row>
    <row r="25" spans="1:8" ht="25.5" x14ac:dyDescent="0.2">
      <c r="A25" s="9">
        <v>20</v>
      </c>
      <c r="B25" s="10" t="s">
        <v>23</v>
      </c>
      <c r="C25" s="11"/>
      <c r="D25" s="11"/>
      <c r="F25" s="2"/>
      <c r="G25" s="18"/>
      <c r="H25" s="2"/>
    </row>
    <row r="26" spans="1:8" x14ac:dyDescent="0.2">
      <c r="A26" s="9">
        <v>30</v>
      </c>
      <c r="B26" s="10" t="s">
        <v>24</v>
      </c>
      <c r="C26" s="11">
        <v>7562479</v>
      </c>
      <c r="D26" s="11">
        <v>7054104</v>
      </c>
      <c r="F26" s="2"/>
      <c r="G26" s="18"/>
      <c r="H26" s="2"/>
    </row>
    <row r="27" spans="1:8" x14ac:dyDescent="0.2">
      <c r="A27" s="9">
        <v>40</v>
      </c>
      <c r="B27" s="10" t="s">
        <v>25</v>
      </c>
      <c r="C27" s="11">
        <v>3462402</v>
      </c>
      <c r="D27" s="11">
        <v>2074728</v>
      </c>
      <c r="F27" s="2"/>
      <c r="G27" s="17"/>
      <c r="H27" s="2"/>
    </row>
    <row r="28" spans="1:8" ht="25.5" x14ac:dyDescent="0.2">
      <c r="A28" s="9">
        <v>50</v>
      </c>
      <c r="B28" s="10" t="s">
        <v>26</v>
      </c>
      <c r="C28" s="11">
        <v>-3307546</v>
      </c>
      <c r="D28" s="11">
        <v>-540541</v>
      </c>
      <c r="F28" s="19"/>
      <c r="G28" s="17"/>
      <c r="H28" s="2"/>
    </row>
    <row r="29" spans="1:8" x14ac:dyDescent="0.2">
      <c r="A29" s="9">
        <v>60</v>
      </c>
      <c r="B29" s="10" t="s">
        <v>27</v>
      </c>
      <c r="C29" s="11">
        <v>154856.20000000001</v>
      </c>
      <c r="D29" s="11">
        <v>1534187</v>
      </c>
      <c r="F29" s="2"/>
      <c r="G29" s="20"/>
      <c r="H29" s="2"/>
    </row>
    <row r="30" spans="1:8" x14ac:dyDescent="0.2">
      <c r="A30" s="9">
        <v>70</v>
      </c>
      <c r="B30" s="10" t="s">
        <v>28</v>
      </c>
      <c r="C30" s="11"/>
      <c r="D30" s="11"/>
      <c r="F30" s="2"/>
      <c r="G30" s="18"/>
      <c r="H30" s="2"/>
    </row>
    <row r="31" spans="1:8" x14ac:dyDescent="0.2">
      <c r="A31" s="9">
        <v>80</v>
      </c>
      <c r="B31" s="10" t="s">
        <v>29</v>
      </c>
      <c r="C31" s="11">
        <v>154856</v>
      </c>
      <c r="D31" s="11">
        <v>1534187</v>
      </c>
      <c r="F31" s="2"/>
      <c r="G31" s="20"/>
      <c r="H31" s="2"/>
    </row>
    <row r="32" spans="1:8" ht="25.5" x14ac:dyDescent="0.2">
      <c r="A32" s="9">
        <v>90</v>
      </c>
      <c r="B32" s="10" t="s">
        <v>30</v>
      </c>
      <c r="C32" s="11"/>
      <c r="D32" s="11"/>
      <c r="F32" s="2"/>
      <c r="G32" s="18"/>
      <c r="H32" s="2"/>
    </row>
    <row r="33" spans="1:8" ht="25.5" x14ac:dyDescent="0.2">
      <c r="A33" s="9">
        <v>100</v>
      </c>
      <c r="B33" s="10" t="s">
        <v>31</v>
      </c>
      <c r="C33" s="11">
        <v>154856</v>
      </c>
      <c r="D33" s="11">
        <v>1534187</v>
      </c>
      <c r="F33" s="2"/>
      <c r="G33" s="16"/>
      <c r="H33" s="2"/>
    </row>
    <row r="34" spans="1:8" x14ac:dyDescent="0.2">
      <c r="B34" s="45"/>
      <c r="C34" s="22"/>
      <c r="D34" s="22"/>
      <c r="F34" s="2"/>
      <c r="H34" s="2"/>
    </row>
    <row r="35" spans="1:8" x14ac:dyDescent="0.2">
      <c r="B35" s="54" t="s">
        <v>32</v>
      </c>
      <c r="C35" s="55"/>
      <c r="D35" s="24"/>
    </row>
    <row r="36" spans="1:8" ht="38.25" x14ac:dyDescent="0.2">
      <c r="A36" s="6" t="s">
        <v>2</v>
      </c>
      <c r="B36" s="25"/>
      <c r="C36" s="26" t="s">
        <v>3</v>
      </c>
      <c r="D36" s="26" t="s">
        <v>4</v>
      </c>
    </row>
    <row r="37" spans="1:8" x14ac:dyDescent="0.2">
      <c r="A37" s="9">
        <v>10</v>
      </c>
      <c r="B37" s="27" t="s">
        <v>33</v>
      </c>
      <c r="C37" s="28">
        <v>218069383</v>
      </c>
      <c r="D37" s="28">
        <v>213535183</v>
      </c>
      <c r="E37" s="14"/>
      <c r="F37" s="14"/>
      <c r="G37" s="29"/>
    </row>
    <row r="38" spans="1:8" ht="25.5" x14ac:dyDescent="0.2">
      <c r="A38" s="9">
        <v>20</v>
      </c>
      <c r="B38" s="27" t="s">
        <v>34</v>
      </c>
      <c r="C38" s="28">
        <v>-4689056</v>
      </c>
      <c r="D38" s="28">
        <v>-220737</v>
      </c>
      <c r="E38" s="14">
        <f>D37+D38+D41-D46</f>
        <v>0</v>
      </c>
      <c r="F38" s="14"/>
      <c r="G38" s="29"/>
    </row>
    <row r="39" spans="1:8" x14ac:dyDescent="0.2">
      <c r="A39" s="9">
        <v>30</v>
      </c>
      <c r="B39" s="27" t="s">
        <v>35</v>
      </c>
      <c r="C39" s="28">
        <f>C37+C38</f>
        <v>213380327</v>
      </c>
      <c r="D39" s="28">
        <v>213314446</v>
      </c>
      <c r="E39" s="14"/>
      <c r="G39" s="29"/>
    </row>
    <row r="40" spans="1:8" ht="25.5" x14ac:dyDescent="0.2">
      <c r="A40" s="9">
        <v>40</v>
      </c>
      <c r="B40" s="27" t="s">
        <v>36</v>
      </c>
      <c r="C40" s="28"/>
      <c r="D40" s="28"/>
      <c r="G40" s="29"/>
    </row>
    <row r="41" spans="1:8" x14ac:dyDescent="0.2">
      <c r="A41" s="9">
        <v>50</v>
      </c>
      <c r="B41" s="27" t="s">
        <v>37</v>
      </c>
      <c r="C41" s="28">
        <v>154856</v>
      </c>
      <c r="D41" s="28">
        <v>1534187</v>
      </c>
      <c r="G41" s="29"/>
    </row>
    <row r="42" spans="1:8" x14ac:dyDescent="0.2">
      <c r="A42" s="9">
        <v>60</v>
      </c>
      <c r="B42" s="27" t="s">
        <v>38</v>
      </c>
      <c r="C42" s="28"/>
      <c r="D42" s="28"/>
      <c r="E42" s="14"/>
      <c r="G42" s="29"/>
    </row>
    <row r="43" spans="1:8" x14ac:dyDescent="0.2">
      <c r="A43" s="9">
        <v>70</v>
      </c>
      <c r="B43" s="27" t="s">
        <v>39</v>
      </c>
      <c r="C43" s="28"/>
      <c r="D43" s="28"/>
      <c r="G43" s="29"/>
    </row>
    <row r="44" spans="1:8" x14ac:dyDescent="0.2">
      <c r="A44" s="9">
        <v>80</v>
      </c>
      <c r="B44" s="27" t="s">
        <v>40</v>
      </c>
      <c r="C44" s="28"/>
      <c r="D44" s="28"/>
      <c r="G44" s="29"/>
    </row>
    <row r="45" spans="1:8" x14ac:dyDescent="0.2">
      <c r="A45" s="9">
        <v>90</v>
      </c>
      <c r="B45" s="27" t="s">
        <v>41</v>
      </c>
      <c r="C45" s="28"/>
      <c r="D45" s="28"/>
      <c r="G45" s="29"/>
    </row>
    <row r="46" spans="1:8" x14ac:dyDescent="0.2">
      <c r="A46" s="9">
        <v>100</v>
      </c>
      <c r="B46" s="27" t="s">
        <v>42</v>
      </c>
      <c r="C46" s="28">
        <f>C39+C41</f>
        <v>213535183</v>
      </c>
      <c r="D46" s="28">
        <v>214848633</v>
      </c>
      <c r="E46" s="14">
        <f>C15-D46</f>
        <v>-1313450</v>
      </c>
      <c r="G46" s="29"/>
    </row>
    <row r="47" spans="1:8" ht="13.5" hidden="1" x14ac:dyDescent="0.2">
      <c r="A47" s="30"/>
      <c r="B47" s="39"/>
      <c r="C47" s="32" t="s">
        <v>43</v>
      </c>
      <c r="D47" s="29"/>
      <c r="G47" s="33"/>
    </row>
    <row r="48" spans="1:8" ht="13.5" hidden="1" x14ac:dyDescent="0.2">
      <c r="A48" s="30"/>
      <c r="B48" s="39"/>
      <c r="C48" s="32" t="e">
        <f>#REF!</f>
        <v>#REF!</v>
      </c>
      <c r="D48" s="29"/>
    </row>
    <row r="49" spans="1:6" ht="13.5" hidden="1" x14ac:dyDescent="0.2">
      <c r="A49" s="30"/>
      <c r="B49" s="39"/>
      <c r="C49" s="32" t="e">
        <f>C46-C48</f>
        <v>#REF!</v>
      </c>
      <c r="D49" s="29"/>
    </row>
    <row r="50" spans="1:6" x14ac:dyDescent="0.2">
      <c r="B50" s="45"/>
      <c r="C50" s="29"/>
      <c r="D50" s="29"/>
      <c r="E50" s="19"/>
      <c r="F50" s="19"/>
    </row>
    <row r="51" spans="1:6" ht="0.75" customHeight="1" x14ac:dyDescent="0.2">
      <c r="C51" s="34" t="e">
        <f>C46-#REF!</f>
        <v>#REF!</v>
      </c>
      <c r="D51" s="34">
        <f>D46-C15</f>
        <v>1313450</v>
      </c>
      <c r="E51" s="2"/>
      <c r="F51" s="2"/>
    </row>
    <row r="52" spans="1:6" ht="22.5" customHeight="1" x14ac:dyDescent="0.2">
      <c r="B52" s="44" t="s">
        <v>44</v>
      </c>
      <c r="C52" s="35"/>
      <c r="D52" s="35"/>
      <c r="E52" s="19"/>
      <c r="F52" s="2"/>
    </row>
    <row r="53" spans="1:6" x14ac:dyDescent="0.2">
      <c r="B53" s="44" t="s">
        <v>45</v>
      </c>
      <c r="C53" s="35"/>
      <c r="D53" s="35"/>
      <c r="E53" s="2"/>
      <c r="F53" s="2"/>
    </row>
  </sheetData>
  <mergeCells count="4">
    <mergeCell ref="A1:D1"/>
    <mergeCell ref="B2:C2"/>
    <mergeCell ref="B22:C22"/>
    <mergeCell ref="B35:C35"/>
  </mergeCells>
  <pageMargins left="0.78740157480314965" right="0.19685039370078741" top="0.19685039370078741" bottom="0.39370078740157483" header="0.51181102362204722" footer="0.51181102362204722"/>
  <pageSetup paperSize="9" scale="8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workbookViewId="0">
      <selection activeCell="D37" sqref="D37:D46"/>
    </sheetView>
  </sheetViews>
  <sheetFormatPr defaultRowHeight="12.75" x14ac:dyDescent="0.2"/>
  <cols>
    <col min="1" max="1" width="6.42578125" style="3" customWidth="1"/>
    <col min="2" max="2" width="43.42578125" style="4" customWidth="1"/>
    <col min="3" max="3" width="16.7109375" style="5" customWidth="1"/>
    <col min="4" max="4" width="17.7109375" style="5" customWidth="1"/>
    <col min="5" max="5" width="1.28515625" style="1" customWidth="1"/>
    <col min="6" max="6" width="14" style="1" bestFit="1" customWidth="1"/>
    <col min="7" max="7" width="14.42578125" style="2" customWidth="1"/>
    <col min="8" max="16384" width="9.140625" style="1"/>
  </cols>
  <sheetData>
    <row r="1" spans="1:7" ht="44.25" customHeight="1" x14ac:dyDescent="0.2">
      <c r="A1" s="50" t="s">
        <v>46</v>
      </c>
      <c r="B1" s="51"/>
      <c r="C1" s="51"/>
      <c r="D1" s="51"/>
    </row>
    <row r="2" spans="1:7" x14ac:dyDescent="0.2">
      <c r="B2" s="52" t="s">
        <v>0</v>
      </c>
      <c r="C2" s="53"/>
      <c r="D2" s="1"/>
    </row>
    <row r="3" spans="1:7" x14ac:dyDescent="0.2">
      <c r="C3" s="5" t="s">
        <v>1</v>
      </c>
    </row>
    <row r="4" spans="1:7" ht="38.25" x14ac:dyDescent="0.2">
      <c r="A4" s="6" t="s">
        <v>2</v>
      </c>
      <c r="B4" s="7"/>
      <c r="C4" s="8" t="s">
        <v>3</v>
      </c>
      <c r="D4" s="8" t="s">
        <v>4</v>
      </c>
    </row>
    <row r="5" spans="1:7" x14ac:dyDescent="0.2">
      <c r="A5" s="9"/>
      <c r="B5" s="10" t="s">
        <v>5</v>
      </c>
      <c r="C5" s="11"/>
      <c r="D5" s="11"/>
    </row>
    <row r="6" spans="1:7" x14ac:dyDescent="0.2">
      <c r="A6" s="9">
        <v>10</v>
      </c>
      <c r="B6" s="10" t="s">
        <v>6</v>
      </c>
      <c r="C6" s="11">
        <v>160312345</v>
      </c>
      <c r="D6" s="11">
        <v>222189567</v>
      </c>
      <c r="G6" s="12"/>
    </row>
    <row r="7" spans="1:7" x14ac:dyDescent="0.2">
      <c r="A7" s="9">
        <v>20</v>
      </c>
      <c r="B7" s="10" t="s">
        <v>7</v>
      </c>
      <c r="C7" s="11">
        <v>356368675</v>
      </c>
      <c r="D7" s="11">
        <v>359148630</v>
      </c>
      <c r="G7" s="13"/>
    </row>
    <row r="8" spans="1:7" x14ac:dyDescent="0.2">
      <c r="A8" s="9">
        <v>30</v>
      </c>
      <c r="B8" s="10" t="s">
        <v>8</v>
      </c>
      <c r="C8" s="11"/>
      <c r="D8" s="11"/>
      <c r="G8" s="13"/>
    </row>
    <row r="9" spans="1:7" x14ac:dyDescent="0.2">
      <c r="A9" s="9">
        <v>40</v>
      </c>
      <c r="B9" s="10" t="s">
        <v>9</v>
      </c>
      <c r="C9" s="11">
        <v>142784196</v>
      </c>
      <c r="D9" s="11">
        <v>70435929</v>
      </c>
    </row>
    <row r="10" spans="1:7" x14ac:dyDescent="0.2">
      <c r="A10" s="9">
        <v>50</v>
      </c>
      <c r="B10" s="10" t="s">
        <v>10</v>
      </c>
      <c r="C10" s="11">
        <f>C6+C7+C9</f>
        <v>659465216</v>
      </c>
      <c r="D10" s="11">
        <f>SUM(D6:D9)</f>
        <v>651774126</v>
      </c>
      <c r="E10" s="14"/>
    </row>
    <row r="11" spans="1:7" x14ac:dyDescent="0.2">
      <c r="A11" s="9"/>
      <c r="B11" s="10" t="s">
        <v>11</v>
      </c>
      <c r="C11" s="11"/>
      <c r="D11" s="11"/>
    </row>
    <row r="12" spans="1:7" x14ac:dyDescent="0.2">
      <c r="A12" s="9">
        <v>60</v>
      </c>
      <c r="B12" s="10" t="s">
        <v>12</v>
      </c>
      <c r="C12" s="11">
        <v>441395834</v>
      </c>
      <c r="D12" s="11">
        <v>438238943</v>
      </c>
      <c r="G12" s="13"/>
    </row>
    <row r="13" spans="1:7" x14ac:dyDescent="0.2">
      <c r="A13" s="9">
        <v>70</v>
      </c>
      <c r="B13" s="10" t="s">
        <v>13</v>
      </c>
      <c r="C13" s="11"/>
      <c r="D13" s="11"/>
    </row>
    <row r="14" spans="1:7" x14ac:dyDescent="0.2">
      <c r="A14" s="9">
        <v>80</v>
      </c>
      <c r="B14" s="10" t="s">
        <v>14</v>
      </c>
      <c r="C14" s="11">
        <f>SUM(C12:C13)</f>
        <v>441395834</v>
      </c>
      <c r="D14" s="11">
        <f>SUM(D12:D13)</f>
        <v>438238943</v>
      </c>
    </row>
    <row r="15" spans="1:7" x14ac:dyDescent="0.2">
      <c r="A15" s="9">
        <v>90</v>
      </c>
      <c r="B15" s="10" t="s">
        <v>15</v>
      </c>
      <c r="C15" s="11">
        <v>218069382</v>
      </c>
      <c r="D15" s="11">
        <v>213535183</v>
      </c>
      <c r="G15" s="13"/>
    </row>
    <row r="16" spans="1:7" x14ac:dyDescent="0.2">
      <c r="A16" s="9"/>
      <c r="B16" s="10" t="s">
        <v>16</v>
      </c>
      <c r="C16" s="11">
        <v>103389544</v>
      </c>
      <c r="D16" s="11">
        <v>103389544</v>
      </c>
      <c r="G16" s="13"/>
    </row>
    <row r="17" spans="1:8" x14ac:dyDescent="0.2">
      <c r="A17" s="9"/>
      <c r="B17" s="10" t="s">
        <v>17</v>
      </c>
      <c r="C17" s="11"/>
      <c r="D17" s="11"/>
    </row>
    <row r="18" spans="1:8" x14ac:dyDescent="0.2">
      <c r="A18" s="9"/>
      <c r="B18" s="10" t="s">
        <v>18</v>
      </c>
      <c r="C18" s="11">
        <v>114679838</v>
      </c>
      <c r="D18" s="11">
        <v>110145639</v>
      </c>
      <c r="F18" s="14"/>
      <c r="G18" s="13"/>
    </row>
    <row r="19" spans="1:8" x14ac:dyDescent="0.2">
      <c r="A19" s="9"/>
      <c r="B19" s="10" t="s">
        <v>19</v>
      </c>
      <c r="C19" s="11"/>
      <c r="D19" s="11"/>
    </row>
    <row r="20" spans="1:8" ht="25.5" x14ac:dyDescent="0.2">
      <c r="A20" s="9">
        <v>100</v>
      </c>
      <c r="B20" s="10" t="s">
        <v>20</v>
      </c>
      <c r="C20" s="11">
        <f>C14+C15</f>
        <v>659465216</v>
      </c>
      <c r="D20" s="11">
        <f>D14+D15</f>
        <v>651774126</v>
      </c>
      <c r="E20" s="15">
        <f>C20-C10</f>
        <v>0</v>
      </c>
      <c r="G20" s="13"/>
    </row>
    <row r="21" spans="1:8" x14ac:dyDescent="0.2">
      <c r="G21" s="13"/>
    </row>
    <row r="22" spans="1:8" x14ac:dyDescent="0.2">
      <c r="B22" s="52" t="s">
        <v>21</v>
      </c>
      <c r="C22" s="53"/>
      <c r="D22" s="1"/>
      <c r="G22" s="13"/>
    </row>
    <row r="23" spans="1:8" ht="38.25" x14ac:dyDescent="0.2">
      <c r="A23" s="6" t="s">
        <v>2</v>
      </c>
      <c r="B23" s="7"/>
      <c r="C23" s="8" t="s">
        <v>3</v>
      </c>
      <c r="D23" s="8" t="s">
        <v>4</v>
      </c>
      <c r="F23" s="2"/>
      <c r="G23" s="16"/>
      <c r="H23" s="2"/>
    </row>
    <row r="24" spans="1:8" x14ac:dyDescent="0.2">
      <c r="A24" s="9">
        <v>10</v>
      </c>
      <c r="B24" s="10" t="s">
        <v>22</v>
      </c>
      <c r="C24" s="11">
        <v>9681039</v>
      </c>
      <c r="D24" s="11">
        <v>11024881</v>
      </c>
      <c r="F24" s="2"/>
      <c r="G24" s="17"/>
      <c r="H24" s="2"/>
    </row>
    <row r="25" spans="1:8" ht="25.5" x14ac:dyDescent="0.2">
      <c r="A25" s="9">
        <v>20</v>
      </c>
      <c r="B25" s="10" t="s">
        <v>23</v>
      </c>
      <c r="C25" s="11">
        <v>315789</v>
      </c>
      <c r="D25" s="11"/>
      <c r="F25" s="2"/>
      <c r="G25" s="18"/>
      <c r="H25" s="2"/>
    </row>
    <row r="26" spans="1:8" x14ac:dyDescent="0.2">
      <c r="A26" s="9">
        <v>30</v>
      </c>
      <c r="B26" s="10" t="s">
        <v>24</v>
      </c>
      <c r="C26" s="11">
        <v>8600373</v>
      </c>
      <c r="D26" s="11">
        <v>7562479</v>
      </c>
      <c r="F26" s="2"/>
      <c r="G26" s="18"/>
      <c r="H26" s="2"/>
    </row>
    <row r="27" spans="1:8" x14ac:dyDescent="0.2">
      <c r="A27" s="9">
        <v>40</v>
      </c>
      <c r="B27" s="10" t="s">
        <v>25</v>
      </c>
      <c r="C27" s="11">
        <v>1396456</v>
      </c>
      <c r="D27" s="11">
        <v>3462402</v>
      </c>
      <c r="F27" s="2"/>
      <c r="G27" s="17"/>
      <c r="H27" s="2"/>
    </row>
    <row r="28" spans="1:8" ht="25.5" x14ac:dyDescent="0.2">
      <c r="A28" s="9">
        <v>50</v>
      </c>
      <c r="B28" s="10" t="s">
        <v>26</v>
      </c>
      <c r="C28" s="11">
        <v>-3705955</v>
      </c>
      <c r="D28" s="11">
        <v>-3307546</v>
      </c>
      <c r="F28" s="19"/>
      <c r="G28" s="17"/>
      <c r="H28" s="2"/>
    </row>
    <row r="29" spans="1:8" x14ac:dyDescent="0.2">
      <c r="A29" s="9">
        <v>60</v>
      </c>
      <c r="B29" s="10" t="s">
        <v>27</v>
      </c>
      <c r="C29" s="11">
        <v>-2309499</v>
      </c>
      <c r="D29" s="11">
        <v>154856.20000000001</v>
      </c>
      <c r="F29" s="2"/>
      <c r="G29" s="20"/>
      <c r="H29" s="2"/>
    </row>
    <row r="30" spans="1:8" x14ac:dyDescent="0.2">
      <c r="A30" s="9">
        <v>70</v>
      </c>
      <c r="B30" s="10" t="s">
        <v>28</v>
      </c>
      <c r="C30" s="11"/>
      <c r="D30" s="11"/>
      <c r="F30" s="2"/>
      <c r="G30" s="18"/>
      <c r="H30" s="2"/>
    </row>
    <row r="31" spans="1:8" x14ac:dyDescent="0.2">
      <c r="A31" s="9">
        <v>80</v>
      </c>
      <c r="B31" s="10" t="s">
        <v>29</v>
      </c>
      <c r="C31" s="11">
        <v>-2309499</v>
      </c>
      <c r="D31" s="11">
        <v>154856</v>
      </c>
      <c r="F31" s="2"/>
      <c r="G31" s="20"/>
      <c r="H31" s="2"/>
    </row>
    <row r="32" spans="1:8" ht="25.5" x14ac:dyDescent="0.2">
      <c r="A32" s="9">
        <v>90</v>
      </c>
      <c r="B32" s="10" t="s">
        <v>30</v>
      </c>
      <c r="C32" s="11"/>
      <c r="D32" s="11"/>
      <c r="F32" s="2"/>
      <c r="G32" s="18"/>
      <c r="H32" s="2"/>
    </row>
    <row r="33" spans="1:8" ht="25.5" x14ac:dyDescent="0.2">
      <c r="A33" s="9">
        <v>100</v>
      </c>
      <c r="B33" s="10" t="s">
        <v>31</v>
      </c>
      <c r="C33" s="11">
        <v>-2309499</v>
      </c>
      <c r="D33" s="11">
        <v>154856</v>
      </c>
      <c r="F33" s="2"/>
      <c r="G33" s="16"/>
      <c r="H33" s="2"/>
    </row>
    <row r="34" spans="1:8" x14ac:dyDescent="0.2">
      <c r="B34" s="21"/>
      <c r="C34" s="22"/>
      <c r="D34" s="22"/>
      <c r="F34" s="2"/>
      <c r="H34" s="2"/>
    </row>
    <row r="35" spans="1:8" x14ac:dyDescent="0.2">
      <c r="B35" s="54" t="s">
        <v>32</v>
      </c>
      <c r="C35" s="55"/>
      <c r="D35" s="24"/>
    </row>
    <row r="36" spans="1:8" ht="38.25" x14ac:dyDescent="0.2">
      <c r="A36" s="6" t="s">
        <v>2</v>
      </c>
      <c r="B36" s="25"/>
      <c r="C36" s="26" t="s">
        <v>3</v>
      </c>
      <c r="D36" s="26" t="s">
        <v>4</v>
      </c>
    </row>
    <row r="37" spans="1:8" x14ac:dyDescent="0.2">
      <c r="A37" s="9">
        <v>10</v>
      </c>
      <c r="B37" s="27" t="s">
        <v>33</v>
      </c>
      <c r="C37" s="28">
        <v>203099867</v>
      </c>
      <c r="D37" s="28">
        <v>218069383</v>
      </c>
      <c r="E37" s="14"/>
      <c r="F37" s="14"/>
      <c r="G37" s="29"/>
    </row>
    <row r="38" spans="1:8" ht="25.5" x14ac:dyDescent="0.2">
      <c r="A38" s="9">
        <v>20</v>
      </c>
      <c r="B38" s="27" t="s">
        <v>34</v>
      </c>
      <c r="C38" s="28">
        <v>17279015</v>
      </c>
      <c r="D38" s="28">
        <v>-4689056</v>
      </c>
      <c r="E38" s="14">
        <f>D37+D38+D41-D46</f>
        <v>0</v>
      </c>
      <c r="F38" s="14"/>
      <c r="G38" s="29"/>
    </row>
    <row r="39" spans="1:8" x14ac:dyDescent="0.2">
      <c r="A39" s="9">
        <v>30</v>
      </c>
      <c r="B39" s="27" t="s">
        <v>35</v>
      </c>
      <c r="C39" s="28">
        <v>220378882</v>
      </c>
      <c r="D39" s="28">
        <f>D37+D38</f>
        <v>213380327</v>
      </c>
      <c r="E39" s="14"/>
      <c r="G39" s="29"/>
    </row>
    <row r="40" spans="1:8" ht="25.5" x14ac:dyDescent="0.2">
      <c r="A40" s="9">
        <v>40</v>
      </c>
      <c r="B40" s="27" t="s">
        <v>36</v>
      </c>
      <c r="C40" s="28"/>
      <c r="D40" s="28"/>
      <c r="G40" s="29"/>
    </row>
    <row r="41" spans="1:8" x14ac:dyDescent="0.2">
      <c r="A41" s="9">
        <v>50</v>
      </c>
      <c r="B41" s="27" t="s">
        <v>37</v>
      </c>
      <c r="C41" s="28">
        <v>-2309499</v>
      </c>
      <c r="D41" s="28">
        <v>154856</v>
      </c>
      <c r="G41" s="29"/>
    </row>
    <row r="42" spans="1:8" x14ac:dyDescent="0.2">
      <c r="A42" s="9">
        <v>60</v>
      </c>
      <c r="B42" s="27" t="s">
        <v>38</v>
      </c>
      <c r="C42" s="28"/>
      <c r="D42" s="28"/>
      <c r="E42" s="14"/>
      <c r="G42" s="29"/>
    </row>
    <row r="43" spans="1:8" x14ac:dyDescent="0.2">
      <c r="A43" s="9">
        <v>70</v>
      </c>
      <c r="B43" s="27" t="s">
        <v>39</v>
      </c>
      <c r="C43" s="28"/>
      <c r="D43" s="28"/>
      <c r="G43" s="29"/>
    </row>
    <row r="44" spans="1:8" x14ac:dyDescent="0.2">
      <c r="A44" s="9">
        <v>80</v>
      </c>
      <c r="B44" s="27" t="s">
        <v>40</v>
      </c>
      <c r="C44" s="28"/>
      <c r="D44" s="28"/>
      <c r="G44" s="29"/>
    </row>
    <row r="45" spans="1:8" x14ac:dyDescent="0.2">
      <c r="A45" s="9">
        <v>90</v>
      </c>
      <c r="B45" s="27" t="s">
        <v>41</v>
      </c>
      <c r="C45" s="28"/>
      <c r="D45" s="28"/>
      <c r="G45" s="29"/>
    </row>
    <row r="46" spans="1:8" x14ac:dyDescent="0.2">
      <c r="A46" s="9">
        <v>100</v>
      </c>
      <c r="B46" s="27" t="s">
        <v>42</v>
      </c>
      <c r="C46" s="28">
        <v>218069383</v>
      </c>
      <c r="D46" s="28">
        <f>D39+D41</f>
        <v>213535183</v>
      </c>
      <c r="E46" s="14">
        <f>C15-D46</f>
        <v>4534199</v>
      </c>
      <c r="G46" s="29"/>
    </row>
    <row r="47" spans="1:8" ht="13.5" hidden="1" x14ac:dyDescent="0.2">
      <c r="A47" s="30"/>
      <c r="B47" s="31"/>
      <c r="C47" s="32" t="s">
        <v>43</v>
      </c>
      <c r="D47" s="29"/>
      <c r="G47" s="33"/>
    </row>
    <row r="48" spans="1:8" ht="13.5" hidden="1" x14ac:dyDescent="0.2">
      <c r="A48" s="30"/>
      <c r="B48" s="31"/>
      <c r="C48" s="32" t="e">
        <f>#REF!</f>
        <v>#REF!</v>
      </c>
      <c r="D48" s="29"/>
    </row>
    <row r="49" spans="1:6" ht="13.5" hidden="1" x14ac:dyDescent="0.2">
      <c r="A49" s="30"/>
      <c r="B49" s="31"/>
      <c r="C49" s="32" t="e">
        <f>C46-C48</f>
        <v>#REF!</v>
      </c>
      <c r="D49" s="29"/>
    </row>
    <row r="50" spans="1:6" x14ac:dyDescent="0.2">
      <c r="B50" s="21"/>
      <c r="C50" s="29"/>
      <c r="D50" s="29"/>
      <c r="E50" s="19"/>
      <c r="F50" s="19"/>
    </row>
    <row r="51" spans="1:6" ht="0.75" customHeight="1" x14ac:dyDescent="0.2">
      <c r="C51" s="34" t="e">
        <f>C46-#REF!</f>
        <v>#REF!</v>
      </c>
      <c r="D51" s="34">
        <f>D46-C15</f>
        <v>-4534199</v>
      </c>
      <c r="E51" s="2"/>
      <c r="F51" s="2"/>
    </row>
    <row r="52" spans="1:6" ht="22.5" customHeight="1" x14ac:dyDescent="0.2">
      <c r="B52" s="4" t="s">
        <v>44</v>
      </c>
      <c r="C52" s="35"/>
      <c r="D52" s="35"/>
      <c r="E52" s="19"/>
      <c r="F52" s="2"/>
    </row>
    <row r="53" spans="1:6" x14ac:dyDescent="0.2">
      <c r="B53" s="4" t="s">
        <v>45</v>
      </c>
      <c r="C53" s="35"/>
      <c r="D53" s="35"/>
      <c r="E53" s="2"/>
      <c r="F53" s="2"/>
    </row>
  </sheetData>
  <mergeCells count="4">
    <mergeCell ref="A1:D1"/>
    <mergeCell ref="B2:C2"/>
    <mergeCell ref="B22:C22"/>
    <mergeCell ref="B35:C35"/>
  </mergeCells>
  <pageMargins left="0.78740157480314965" right="0.19685039370078741" top="0.19685039370078741" bottom="0.39370078740157483" header="0.51181102362204722" footer="0.51181102362204722"/>
  <pageSetup paperSize="9" scale="8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workbookViewId="0">
      <selection activeCell="H12" sqref="H12"/>
    </sheetView>
  </sheetViews>
  <sheetFormatPr defaultRowHeight="12.75" x14ac:dyDescent="0.2"/>
  <cols>
    <col min="1" max="1" width="6.42578125" style="3" customWidth="1"/>
    <col min="2" max="2" width="43.42578125" style="42" customWidth="1"/>
    <col min="3" max="3" width="16.7109375" style="5" customWidth="1"/>
    <col min="4" max="4" width="18.5703125" style="5" customWidth="1"/>
    <col min="5" max="5" width="1.28515625" style="1" customWidth="1"/>
    <col min="6" max="6" width="14" style="1" bestFit="1" customWidth="1"/>
    <col min="7" max="7" width="14.42578125" style="2" customWidth="1"/>
    <col min="8" max="16384" width="9.140625" style="1"/>
  </cols>
  <sheetData>
    <row r="1" spans="1:7" ht="44.25" customHeight="1" x14ac:dyDescent="0.2">
      <c r="A1" s="50" t="s">
        <v>50</v>
      </c>
      <c r="B1" s="51"/>
      <c r="C1" s="51"/>
      <c r="D1" s="51"/>
    </row>
    <row r="2" spans="1:7" x14ac:dyDescent="0.2">
      <c r="B2" s="52" t="s">
        <v>0</v>
      </c>
      <c r="C2" s="53"/>
      <c r="D2" s="1"/>
    </row>
    <row r="3" spans="1:7" x14ac:dyDescent="0.2">
      <c r="C3" s="5" t="s">
        <v>1</v>
      </c>
    </row>
    <row r="4" spans="1:7" ht="38.25" x14ac:dyDescent="0.2">
      <c r="A4" s="6" t="s">
        <v>2</v>
      </c>
      <c r="B4" s="7"/>
      <c r="C4" s="8" t="s">
        <v>3</v>
      </c>
      <c r="D4" s="8" t="s">
        <v>4</v>
      </c>
    </row>
    <row r="5" spans="1:7" x14ac:dyDescent="0.2">
      <c r="A5" s="9"/>
      <c r="B5" s="10" t="s">
        <v>5</v>
      </c>
      <c r="C5" s="11"/>
      <c r="D5" s="11"/>
    </row>
    <row r="6" spans="1:7" x14ac:dyDescent="0.2">
      <c r="A6" s="9">
        <v>10</v>
      </c>
      <c r="B6" s="10" t="s">
        <v>6</v>
      </c>
      <c r="C6" s="11">
        <v>163372376</v>
      </c>
      <c r="D6" s="11">
        <v>173395602</v>
      </c>
      <c r="G6" s="12"/>
    </row>
    <row r="7" spans="1:7" x14ac:dyDescent="0.2">
      <c r="A7" s="9">
        <v>20</v>
      </c>
      <c r="B7" s="10" t="s">
        <v>7</v>
      </c>
      <c r="C7" s="11">
        <v>364846780</v>
      </c>
      <c r="D7" s="11">
        <v>356368675</v>
      </c>
      <c r="G7" s="13"/>
    </row>
    <row r="8" spans="1:7" x14ac:dyDescent="0.2">
      <c r="A8" s="9">
        <v>30</v>
      </c>
      <c r="B8" s="10" t="s">
        <v>8</v>
      </c>
      <c r="C8" s="11"/>
      <c r="D8" s="11"/>
      <c r="G8" s="13"/>
    </row>
    <row r="9" spans="1:7" x14ac:dyDescent="0.2">
      <c r="A9" s="9">
        <v>40</v>
      </c>
      <c r="B9" s="10" t="s">
        <v>9</v>
      </c>
      <c r="C9" s="11">
        <v>41943443</v>
      </c>
      <c r="D9" s="11">
        <v>4134419</v>
      </c>
    </row>
    <row r="10" spans="1:7" x14ac:dyDescent="0.2">
      <c r="A10" s="9">
        <v>50</v>
      </c>
      <c r="B10" s="10" t="s">
        <v>10</v>
      </c>
      <c r="C10" s="11">
        <f>C6+C7+C9</f>
        <v>570162599</v>
      </c>
      <c r="D10" s="11">
        <f>SUM(D6:D9)</f>
        <v>533898696</v>
      </c>
      <c r="E10" s="14"/>
    </row>
    <row r="11" spans="1:7" x14ac:dyDescent="0.2">
      <c r="A11" s="9"/>
      <c r="B11" s="10" t="s">
        <v>11</v>
      </c>
      <c r="C11" s="11"/>
      <c r="D11" s="11"/>
    </row>
    <row r="12" spans="1:7" x14ac:dyDescent="0.2">
      <c r="A12" s="9">
        <v>60</v>
      </c>
      <c r="B12" s="10" t="s">
        <v>12</v>
      </c>
      <c r="C12" s="11">
        <v>371225329</v>
      </c>
      <c r="D12" s="11">
        <v>320518369</v>
      </c>
      <c r="G12" s="13"/>
    </row>
    <row r="13" spans="1:7" x14ac:dyDescent="0.2">
      <c r="A13" s="9">
        <v>70</v>
      </c>
      <c r="B13" s="10" t="s">
        <v>13</v>
      </c>
      <c r="C13" s="11"/>
      <c r="D13" s="11"/>
    </row>
    <row r="14" spans="1:7" x14ac:dyDescent="0.2">
      <c r="A14" s="9">
        <v>80</v>
      </c>
      <c r="B14" s="10" t="s">
        <v>14</v>
      </c>
      <c r="C14" s="11">
        <f>SUM(C12:C13)</f>
        <v>371225329</v>
      </c>
      <c r="D14" s="11">
        <f>SUM(D12:D13)</f>
        <v>320518369</v>
      </c>
    </row>
    <row r="15" spans="1:7" x14ac:dyDescent="0.2">
      <c r="A15" s="9">
        <v>90</v>
      </c>
      <c r="B15" s="10" t="s">
        <v>15</v>
      </c>
      <c r="C15" s="11">
        <f>C16+C18</f>
        <v>198937270</v>
      </c>
      <c r="D15" s="11">
        <f>D16+D18</f>
        <v>213380327</v>
      </c>
      <c r="G15" s="13"/>
    </row>
    <row r="16" spans="1:7" x14ac:dyDescent="0.2">
      <c r="A16" s="9"/>
      <c r="B16" s="10" t="s">
        <v>16</v>
      </c>
      <c r="C16" s="11">
        <v>103389544</v>
      </c>
      <c r="D16" s="11">
        <v>103389544</v>
      </c>
      <c r="G16" s="13"/>
    </row>
    <row r="17" spans="1:8" x14ac:dyDescent="0.2">
      <c r="A17" s="9"/>
      <c r="B17" s="10" t="s">
        <v>17</v>
      </c>
      <c r="C17" s="11"/>
      <c r="D17" s="11"/>
    </row>
    <row r="18" spans="1:8" x14ac:dyDescent="0.2">
      <c r="A18" s="9"/>
      <c r="B18" s="10" t="s">
        <v>18</v>
      </c>
      <c r="C18" s="11">
        <v>95547726</v>
      </c>
      <c r="D18" s="11">
        <v>109990783</v>
      </c>
      <c r="F18" s="14"/>
      <c r="G18" s="13"/>
    </row>
    <row r="19" spans="1:8" x14ac:dyDescent="0.2">
      <c r="A19" s="9"/>
      <c r="B19" s="10" t="s">
        <v>19</v>
      </c>
      <c r="C19" s="11"/>
      <c r="D19" s="11"/>
    </row>
    <row r="20" spans="1:8" ht="25.5" x14ac:dyDescent="0.2">
      <c r="A20" s="9">
        <v>100</v>
      </c>
      <c r="B20" s="10" t="s">
        <v>20</v>
      </c>
      <c r="C20" s="11">
        <f>C14+C15</f>
        <v>570162599</v>
      </c>
      <c r="D20" s="11">
        <f>D14+D15</f>
        <v>533898696</v>
      </c>
      <c r="E20" s="15">
        <f>C20-C10</f>
        <v>0</v>
      </c>
      <c r="G20" s="13"/>
    </row>
    <row r="21" spans="1:8" x14ac:dyDescent="0.2">
      <c r="G21" s="13"/>
    </row>
    <row r="22" spans="1:8" x14ac:dyDescent="0.2">
      <c r="B22" s="52" t="s">
        <v>21</v>
      </c>
      <c r="C22" s="53"/>
      <c r="D22" s="1"/>
      <c r="G22" s="13"/>
    </row>
    <row r="23" spans="1:8" ht="38.25" x14ac:dyDescent="0.2">
      <c r="A23" s="6" t="s">
        <v>2</v>
      </c>
      <c r="B23" s="7"/>
      <c r="C23" s="8" t="s">
        <v>3</v>
      </c>
      <c r="D23" s="8" t="s">
        <v>4</v>
      </c>
      <c r="F23" s="2"/>
      <c r="G23" s="16"/>
      <c r="H23" s="2"/>
    </row>
    <row r="24" spans="1:8" x14ac:dyDescent="0.2">
      <c r="A24" s="9">
        <v>10</v>
      </c>
      <c r="B24" s="10" t="s">
        <v>22</v>
      </c>
      <c r="C24" s="11">
        <v>27594973</v>
      </c>
      <c r="D24" s="11">
        <v>108394915</v>
      </c>
      <c r="F24" s="2"/>
      <c r="G24" s="17"/>
      <c r="H24" s="2"/>
    </row>
    <row r="25" spans="1:8" ht="25.5" x14ac:dyDescent="0.2">
      <c r="A25" s="9">
        <v>20</v>
      </c>
      <c r="B25" s="10" t="s">
        <v>23</v>
      </c>
      <c r="C25" s="11"/>
      <c r="D25" s="11">
        <v>315789</v>
      </c>
      <c r="F25" s="2"/>
      <c r="G25" s="18"/>
      <c r="H25" s="2"/>
    </row>
    <row r="26" spans="1:8" x14ac:dyDescent="0.2">
      <c r="A26" s="9">
        <v>30</v>
      </c>
      <c r="B26" s="10" t="s">
        <v>24</v>
      </c>
      <c r="C26" s="11">
        <v>42154378</v>
      </c>
      <c r="D26" s="11">
        <v>51996331</v>
      </c>
      <c r="F26" s="2"/>
      <c r="G26" s="18"/>
      <c r="H26" s="2"/>
    </row>
    <row r="27" spans="1:8" x14ac:dyDescent="0.2">
      <c r="A27" s="9">
        <v>40</v>
      </c>
      <c r="B27" s="10" t="s">
        <v>25</v>
      </c>
      <c r="C27" s="11">
        <v>-14559405</v>
      </c>
      <c r="D27" s="11">
        <v>56714373</v>
      </c>
      <c r="F27" s="2"/>
      <c r="G27" s="17"/>
      <c r="H27" s="2"/>
    </row>
    <row r="28" spans="1:8" ht="25.5" x14ac:dyDescent="0.2">
      <c r="A28" s="9">
        <v>50</v>
      </c>
      <c r="B28" s="10" t="s">
        <v>26</v>
      </c>
      <c r="C28" s="11">
        <v>26696269</v>
      </c>
      <c r="D28" s="11">
        <v>-37715425</v>
      </c>
      <c r="F28" s="19"/>
      <c r="G28" s="17"/>
      <c r="H28" s="2"/>
    </row>
    <row r="29" spans="1:8" x14ac:dyDescent="0.2">
      <c r="A29" s="9">
        <v>60</v>
      </c>
      <c r="B29" s="10" t="s">
        <v>27</v>
      </c>
      <c r="C29" s="11">
        <v>12136864</v>
      </c>
      <c r="D29" s="11">
        <v>18998948</v>
      </c>
      <c r="F29" s="2"/>
      <c r="G29" s="20"/>
      <c r="H29" s="2"/>
    </row>
    <row r="30" spans="1:8" x14ac:dyDescent="0.2">
      <c r="A30" s="9">
        <v>70</v>
      </c>
      <c r="B30" s="10" t="s">
        <v>28</v>
      </c>
      <c r="C30" s="11"/>
      <c r="D30" s="11">
        <v>4555891</v>
      </c>
      <c r="F30" s="2"/>
      <c r="G30" s="18"/>
      <c r="H30" s="2"/>
    </row>
    <row r="31" spans="1:8" x14ac:dyDescent="0.2">
      <c r="A31" s="9">
        <v>80</v>
      </c>
      <c r="B31" s="10" t="s">
        <v>29</v>
      </c>
      <c r="C31" s="11">
        <f>C29</f>
        <v>12136864</v>
      </c>
      <c r="D31" s="11">
        <f>D29-D30</f>
        <v>14443057</v>
      </c>
      <c r="F31" s="2"/>
      <c r="G31" s="20"/>
      <c r="H31" s="2"/>
    </row>
    <row r="32" spans="1:8" ht="25.5" x14ac:dyDescent="0.2">
      <c r="A32" s="9">
        <v>90</v>
      </c>
      <c r="B32" s="10" t="s">
        <v>30</v>
      </c>
      <c r="C32" s="11"/>
      <c r="D32" s="11"/>
      <c r="F32" s="2"/>
      <c r="G32" s="18"/>
      <c r="H32" s="2"/>
    </row>
    <row r="33" spans="1:8" ht="25.5" x14ac:dyDescent="0.2">
      <c r="A33" s="9">
        <v>100</v>
      </c>
      <c r="B33" s="10" t="s">
        <v>31</v>
      </c>
      <c r="C33" s="11">
        <f>C31</f>
        <v>12136864</v>
      </c>
      <c r="D33" s="11">
        <f>D31</f>
        <v>14443057</v>
      </c>
      <c r="F33" s="2"/>
      <c r="G33" s="16"/>
      <c r="H33" s="2"/>
    </row>
    <row r="34" spans="1:8" x14ac:dyDescent="0.2">
      <c r="B34" s="43"/>
      <c r="C34" s="22"/>
      <c r="D34" s="22"/>
      <c r="F34" s="2"/>
      <c r="H34" s="2"/>
    </row>
    <row r="35" spans="1:8" x14ac:dyDescent="0.2">
      <c r="B35" s="54" t="s">
        <v>32</v>
      </c>
      <c r="C35" s="55"/>
      <c r="D35" s="24"/>
    </row>
    <row r="36" spans="1:8" ht="38.25" x14ac:dyDescent="0.2">
      <c r="A36" s="6" t="s">
        <v>2</v>
      </c>
      <c r="B36" s="25"/>
      <c r="C36" s="26" t="s">
        <v>3</v>
      </c>
      <c r="D36" s="26" t="s">
        <v>4</v>
      </c>
    </row>
    <row r="37" spans="1:8" x14ac:dyDescent="0.2">
      <c r="A37" s="9">
        <v>10</v>
      </c>
      <c r="B37" s="27" t="s">
        <v>33</v>
      </c>
      <c r="C37" s="28">
        <v>186477698</v>
      </c>
      <c r="D37" s="28">
        <v>201005971</v>
      </c>
      <c r="E37" s="14"/>
      <c r="F37" s="14"/>
      <c r="G37" s="29"/>
    </row>
    <row r="38" spans="1:8" ht="25.5" x14ac:dyDescent="0.2">
      <c r="A38" s="9">
        <v>20</v>
      </c>
      <c r="B38" s="27" t="s">
        <v>34</v>
      </c>
      <c r="C38" s="28">
        <v>2391409</v>
      </c>
      <c r="D38" s="28">
        <v>-2068701</v>
      </c>
      <c r="E38" s="14">
        <f>D37+D38+D41-D46</f>
        <v>0</v>
      </c>
      <c r="F38" s="14"/>
      <c r="G38" s="29"/>
    </row>
    <row r="39" spans="1:8" x14ac:dyDescent="0.2">
      <c r="A39" s="9">
        <v>30</v>
      </c>
      <c r="B39" s="27" t="s">
        <v>35</v>
      </c>
      <c r="C39" s="28">
        <v>188869107</v>
      </c>
      <c r="D39" s="28">
        <v>198937270</v>
      </c>
      <c r="E39" s="14"/>
      <c r="G39" s="29"/>
    </row>
    <row r="40" spans="1:8" ht="25.5" x14ac:dyDescent="0.2">
      <c r="A40" s="9">
        <v>40</v>
      </c>
      <c r="B40" s="27" t="s">
        <v>36</v>
      </c>
      <c r="C40" s="28"/>
      <c r="D40" s="28"/>
      <c r="G40" s="29"/>
    </row>
    <row r="41" spans="1:8" x14ac:dyDescent="0.2">
      <c r="A41" s="9">
        <v>50</v>
      </c>
      <c r="B41" s="27" t="s">
        <v>37</v>
      </c>
      <c r="C41" s="28">
        <v>12136864</v>
      </c>
      <c r="D41" s="28">
        <v>14443057</v>
      </c>
      <c r="G41" s="29"/>
    </row>
    <row r="42" spans="1:8" x14ac:dyDescent="0.2">
      <c r="A42" s="9">
        <v>60</v>
      </c>
      <c r="B42" s="27" t="s">
        <v>38</v>
      </c>
      <c r="C42" s="28"/>
      <c r="D42" s="28"/>
      <c r="E42" s="14"/>
      <c r="G42" s="29"/>
    </row>
    <row r="43" spans="1:8" x14ac:dyDescent="0.2">
      <c r="A43" s="9">
        <v>70</v>
      </c>
      <c r="B43" s="27" t="s">
        <v>39</v>
      </c>
      <c r="C43" s="28"/>
      <c r="D43" s="28"/>
      <c r="G43" s="29"/>
    </row>
    <row r="44" spans="1:8" x14ac:dyDescent="0.2">
      <c r="A44" s="9">
        <v>80</v>
      </c>
      <c r="B44" s="27" t="s">
        <v>40</v>
      </c>
      <c r="C44" s="28"/>
      <c r="D44" s="28"/>
      <c r="G44" s="29"/>
    </row>
    <row r="45" spans="1:8" x14ac:dyDescent="0.2">
      <c r="A45" s="9">
        <v>90</v>
      </c>
      <c r="B45" s="27" t="s">
        <v>41</v>
      </c>
      <c r="C45" s="28"/>
      <c r="D45" s="28"/>
      <c r="G45" s="29"/>
    </row>
    <row r="46" spans="1:8" x14ac:dyDescent="0.2">
      <c r="A46" s="9">
        <v>100</v>
      </c>
      <c r="B46" s="27" t="s">
        <v>42</v>
      </c>
      <c r="C46" s="28">
        <v>201005971</v>
      </c>
      <c r="D46" s="28">
        <v>213380327</v>
      </c>
      <c r="E46" s="14">
        <f>C15-D46</f>
        <v>-14443057</v>
      </c>
      <c r="G46" s="29"/>
    </row>
    <row r="47" spans="1:8" ht="13.5" hidden="1" x14ac:dyDescent="0.2">
      <c r="A47" s="30"/>
      <c r="B47" s="39"/>
      <c r="C47" s="32" t="s">
        <v>43</v>
      </c>
      <c r="D47" s="29"/>
      <c r="G47" s="33"/>
    </row>
    <row r="48" spans="1:8" ht="13.5" hidden="1" x14ac:dyDescent="0.2">
      <c r="A48" s="30"/>
      <c r="B48" s="39"/>
      <c r="C48" s="32" t="e">
        <f>#REF!</f>
        <v>#REF!</v>
      </c>
      <c r="D48" s="29"/>
    </row>
    <row r="49" spans="1:6" ht="13.5" hidden="1" x14ac:dyDescent="0.2">
      <c r="A49" s="30"/>
      <c r="B49" s="39"/>
      <c r="C49" s="32" t="e">
        <f>C46-C48</f>
        <v>#REF!</v>
      </c>
      <c r="D49" s="29"/>
    </row>
    <row r="50" spans="1:6" x14ac:dyDescent="0.2">
      <c r="B50" s="43"/>
      <c r="C50" s="29"/>
      <c r="D50" s="29"/>
      <c r="E50" s="19"/>
      <c r="F50" s="19"/>
    </row>
    <row r="51" spans="1:6" ht="0.75" customHeight="1" x14ac:dyDescent="0.2">
      <c r="C51" s="34" t="e">
        <f>C46-#REF!</f>
        <v>#REF!</v>
      </c>
      <c r="D51" s="34">
        <f>D46-C15</f>
        <v>14443057</v>
      </c>
      <c r="E51" s="2"/>
      <c r="F51" s="2"/>
    </row>
    <row r="52" spans="1:6" ht="22.5" customHeight="1" x14ac:dyDescent="0.2">
      <c r="B52" s="42" t="s">
        <v>44</v>
      </c>
      <c r="C52" s="35"/>
      <c r="D52" s="35"/>
      <c r="E52" s="19"/>
      <c r="F52" s="2"/>
    </row>
    <row r="53" spans="1:6" x14ac:dyDescent="0.2">
      <c r="B53" s="42" t="s">
        <v>45</v>
      </c>
      <c r="C53" s="35"/>
      <c r="D53" s="35"/>
      <c r="E53" s="2"/>
      <c r="F53" s="2"/>
    </row>
  </sheetData>
  <mergeCells count="4">
    <mergeCell ref="A1:D1"/>
    <mergeCell ref="B2:C2"/>
    <mergeCell ref="B22:C22"/>
    <mergeCell ref="B35:C35"/>
  </mergeCells>
  <pageMargins left="0.78740157480314965" right="0.19685039370078741" top="0.19685039370078741" bottom="0.39370078740157483" header="0.51181102362204722" footer="0.51181102362204722"/>
  <pageSetup paperSize="9"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5"/>
  <sheetViews>
    <sheetView topLeftCell="A4" workbookViewId="0">
      <selection activeCell="D38" sqref="D38:D47"/>
    </sheetView>
  </sheetViews>
  <sheetFormatPr defaultRowHeight="15" x14ac:dyDescent="0.25"/>
  <cols>
    <col min="3" max="3" width="39.42578125" customWidth="1"/>
    <col min="4" max="4" width="17.85546875" customWidth="1"/>
    <col min="5" max="5" width="19.140625" customWidth="1"/>
  </cols>
  <sheetData>
    <row r="1" spans="2:5" ht="3" customHeight="1" x14ac:dyDescent="0.25"/>
    <row r="2" spans="2:5" ht="27.75" customHeight="1" x14ac:dyDescent="0.25">
      <c r="B2" s="50" t="s">
        <v>47</v>
      </c>
      <c r="C2" s="51"/>
      <c r="D2" s="51"/>
      <c r="E2" s="51"/>
    </row>
    <row r="3" spans="2:5" ht="16.5" customHeight="1" x14ac:dyDescent="0.25">
      <c r="B3" s="3"/>
      <c r="C3" s="52" t="s">
        <v>0</v>
      </c>
      <c r="D3" s="53"/>
      <c r="E3" s="1"/>
    </row>
    <row r="4" spans="2:5" ht="6.75" customHeight="1" x14ac:dyDescent="0.25">
      <c r="B4" s="3"/>
      <c r="C4" s="4"/>
      <c r="D4" s="5" t="s">
        <v>1</v>
      </c>
      <c r="E4" s="5"/>
    </row>
    <row r="5" spans="2:5" ht="37.5" customHeight="1" x14ac:dyDescent="0.25">
      <c r="B5" s="6" t="s">
        <v>2</v>
      </c>
      <c r="C5" s="7"/>
      <c r="D5" s="8" t="s">
        <v>3</v>
      </c>
      <c r="E5" s="8" t="s">
        <v>4</v>
      </c>
    </row>
    <row r="6" spans="2:5" x14ac:dyDescent="0.25">
      <c r="B6" s="9"/>
      <c r="C6" s="10" t="s">
        <v>5</v>
      </c>
      <c r="D6" s="11"/>
      <c r="E6" s="11"/>
    </row>
    <row r="7" spans="2:5" ht="18.75" customHeight="1" x14ac:dyDescent="0.25">
      <c r="B7" s="9">
        <v>10</v>
      </c>
      <c r="C7" s="10" t="s">
        <v>6</v>
      </c>
      <c r="D7" s="11">
        <v>222189567</v>
      </c>
      <c r="E7" s="11"/>
    </row>
    <row r="8" spans="2:5" ht="16.5" customHeight="1" x14ac:dyDescent="0.25">
      <c r="B8" s="9">
        <v>20</v>
      </c>
      <c r="C8" s="10" t="s">
        <v>7</v>
      </c>
      <c r="D8" s="11">
        <v>359148630</v>
      </c>
      <c r="E8" s="11"/>
    </row>
    <row r="9" spans="2:5" ht="13.5" customHeight="1" x14ac:dyDescent="0.25">
      <c r="B9" s="9">
        <v>30</v>
      </c>
      <c r="C9" s="10" t="s">
        <v>8</v>
      </c>
      <c r="D9" s="11"/>
      <c r="E9" s="11"/>
    </row>
    <row r="10" spans="2:5" ht="22.5" customHeight="1" x14ac:dyDescent="0.25">
      <c r="B10" s="9">
        <v>40</v>
      </c>
      <c r="C10" s="10" t="s">
        <v>9</v>
      </c>
      <c r="D10" s="11">
        <v>70435929</v>
      </c>
      <c r="E10" s="11"/>
    </row>
    <row r="11" spans="2:5" ht="18" customHeight="1" x14ac:dyDescent="0.25">
      <c r="B11" s="9">
        <v>50</v>
      </c>
      <c r="C11" s="10" t="s">
        <v>10</v>
      </c>
      <c r="D11" s="11">
        <f>SUM(D7:D10)</f>
        <v>651774126</v>
      </c>
      <c r="E11" s="11"/>
    </row>
    <row r="12" spans="2:5" ht="15" customHeight="1" x14ac:dyDescent="0.25">
      <c r="B12" s="9"/>
      <c r="C12" s="10" t="s">
        <v>11</v>
      </c>
      <c r="D12" s="11"/>
      <c r="E12" s="11"/>
    </row>
    <row r="13" spans="2:5" ht="20.25" customHeight="1" x14ac:dyDescent="0.25">
      <c r="B13" s="9">
        <v>60</v>
      </c>
      <c r="C13" s="10" t="s">
        <v>12</v>
      </c>
      <c r="D13" s="11">
        <v>438238943</v>
      </c>
      <c r="E13" s="11"/>
    </row>
    <row r="14" spans="2:5" ht="17.25" customHeight="1" x14ac:dyDescent="0.25">
      <c r="B14" s="9">
        <v>70</v>
      </c>
      <c r="C14" s="10" t="s">
        <v>13</v>
      </c>
      <c r="D14" s="11"/>
      <c r="E14" s="11"/>
    </row>
    <row r="15" spans="2:5" ht="20.25" customHeight="1" x14ac:dyDescent="0.25">
      <c r="B15" s="9">
        <v>80</v>
      </c>
      <c r="C15" s="10" t="s">
        <v>14</v>
      </c>
      <c r="D15" s="11">
        <f>SUM(D13:D14)</f>
        <v>438238943</v>
      </c>
      <c r="E15" s="11"/>
    </row>
    <row r="16" spans="2:5" ht="15.75" customHeight="1" x14ac:dyDescent="0.25">
      <c r="B16" s="9">
        <v>90</v>
      </c>
      <c r="C16" s="10" t="s">
        <v>15</v>
      </c>
      <c r="D16" s="11">
        <v>213535183</v>
      </c>
      <c r="E16" s="11"/>
    </row>
    <row r="17" spans="2:5" ht="14.25" customHeight="1" x14ac:dyDescent="0.25">
      <c r="B17" s="9"/>
      <c r="C17" s="10" t="s">
        <v>16</v>
      </c>
      <c r="D17" s="11">
        <v>103389544</v>
      </c>
      <c r="E17" s="11"/>
    </row>
    <row r="18" spans="2:5" ht="18" customHeight="1" x14ac:dyDescent="0.25">
      <c r="B18" s="9"/>
      <c r="C18" s="10" t="s">
        <v>17</v>
      </c>
      <c r="D18" s="11"/>
      <c r="E18" s="11"/>
    </row>
    <row r="19" spans="2:5" ht="19.5" customHeight="1" x14ac:dyDescent="0.25">
      <c r="B19" s="9"/>
      <c r="C19" s="10" t="s">
        <v>18</v>
      </c>
      <c r="D19" s="11">
        <v>110145639</v>
      </c>
      <c r="E19" s="11"/>
    </row>
    <row r="20" spans="2:5" ht="12" customHeight="1" x14ac:dyDescent="0.25">
      <c r="B20" s="9"/>
      <c r="C20" s="10" t="s">
        <v>19</v>
      </c>
      <c r="D20" s="11"/>
      <c r="E20" s="11"/>
    </row>
    <row r="21" spans="2:5" ht="31.5" customHeight="1" x14ac:dyDescent="0.25">
      <c r="B21" s="9">
        <v>100</v>
      </c>
      <c r="C21" s="10" t="s">
        <v>20</v>
      </c>
      <c r="D21" s="11">
        <f>D15+D16</f>
        <v>651774126</v>
      </c>
      <c r="E21" s="11">
        <f>E15+E16</f>
        <v>0</v>
      </c>
    </row>
    <row r="22" spans="2:5" ht="12.75" customHeight="1" x14ac:dyDescent="0.25">
      <c r="B22" s="3"/>
      <c r="C22" s="4"/>
      <c r="D22" s="5"/>
      <c r="E22" s="5"/>
    </row>
    <row r="23" spans="2:5" ht="15" customHeight="1" x14ac:dyDescent="0.25">
      <c r="B23" s="3"/>
      <c r="C23" s="52" t="s">
        <v>21</v>
      </c>
      <c r="D23" s="53"/>
      <c r="E23" s="1"/>
    </row>
    <row r="24" spans="2:5" ht="23.25" customHeight="1" x14ac:dyDescent="0.25">
      <c r="B24" s="6" t="s">
        <v>2</v>
      </c>
      <c r="C24" s="7"/>
      <c r="D24" s="8" t="s">
        <v>3</v>
      </c>
      <c r="E24" s="8" t="s">
        <v>4</v>
      </c>
    </row>
    <row r="25" spans="2:5" ht="20.25" customHeight="1" x14ac:dyDescent="0.25">
      <c r="B25" s="9">
        <v>10</v>
      </c>
      <c r="C25" s="10" t="s">
        <v>22</v>
      </c>
      <c r="D25" s="11">
        <v>11024881</v>
      </c>
      <c r="E25" s="11"/>
    </row>
    <row r="26" spans="2:5" ht="21.75" customHeight="1" x14ac:dyDescent="0.25">
      <c r="B26" s="9">
        <v>20</v>
      </c>
      <c r="C26" s="10" t="s">
        <v>23</v>
      </c>
      <c r="D26" s="11"/>
      <c r="E26" s="11"/>
    </row>
    <row r="27" spans="2:5" ht="18.75" customHeight="1" x14ac:dyDescent="0.25">
      <c r="B27" s="9">
        <v>30</v>
      </c>
      <c r="C27" s="10" t="s">
        <v>24</v>
      </c>
      <c r="D27" s="11">
        <v>7562479</v>
      </c>
      <c r="E27" s="11"/>
    </row>
    <row r="28" spans="2:5" ht="24.75" customHeight="1" x14ac:dyDescent="0.25">
      <c r="B28" s="9">
        <v>40</v>
      </c>
      <c r="C28" s="10" t="s">
        <v>25</v>
      </c>
      <c r="D28" s="11">
        <v>3462402</v>
      </c>
      <c r="E28" s="11"/>
    </row>
    <row r="29" spans="2:5" ht="26.25" customHeight="1" x14ac:dyDescent="0.25">
      <c r="B29" s="9">
        <v>50</v>
      </c>
      <c r="C29" s="10" t="s">
        <v>26</v>
      </c>
      <c r="D29" s="11">
        <v>-3307546</v>
      </c>
      <c r="E29" s="11"/>
    </row>
    <row r="30" spans="2:5" ht="30" customHeight="1" x14ac:dyDescent="0.25">
      <c r="B30" s="9">
        <v>60</v>
      </c>
      <c r="C30" s="10" t="s">
        <v>27</v>
      </c>
      <c r="D30" s="11">
        <v>154856.20000000001</v>
      </c>
      <c r="E30" s="11"/>
    </row>
    <row r="31" spans="2:5" ht="13.5" customHeight="1" x14ac:dyDescent="0.25">
      <c r="B31" s="9">
        <v>70</v>
      </c>
      <c r="C31" s="10" t="s">
        <v>28</v>
      </c>
      <c r="D31" s="11"/>
      <c r="E31" s="11"/>
    </row>
    <row r="32" spans="2:5" ht="19.5" customHeight="1" x14ac:dyDescent="0.25">
      <c r="B32" s="9">
        <v>80</v>
      </c>
      <c r="C32" s="10" t="s">
        <v>29</v>
      </c>
      <c r="D32" s="11">
        <v>154856</v>
      </c>
      <c r="E32" s="11"/>
    </row>
    <row r="33" spans="2:5" ht="22.5" customHeight="1" x14ac:dyDescent="0.25">
      <c r="B33" s="9">
        <v>90</v>
      </c>
      <c r="C33" s="10" t="s">
        <v>30</v>
      </c>
      <c r="D33" s="11"/>
      <c r="E33" s="11"/>
    </row>
    <row r="34" spans="2:5" ht="27.75" customHeight="1" x14ac:dyDescent="0.25">
      <c r="B34" s="9">
        <v>100</v>
      </c>
      <c r="C34" s="10" t="s">
        <v>31</v>
      </c>
      <c r="D34" s="11">
        <v>154856</v>
      </c>
      <c r="E34" s="11"/>
    </row>
    <row r="35" spans="2:5" ht="11.25" customHeight="1" x14ac:dyDescent="0.25">
      <c r="B35" s="3"/>
      <c r="C35" s="23"/>
      <c r="D35" s="22"/>
      <c r="E35" s="22"/>
    </row>
    <row r="36" spans="2:5" ht="12.75" customHeight="1" x14ac:dyDescent="0.25">
      <c r="B36" s="3"/>
      <c r="C36" s="54" t="s">
        <v>32</v>
      </c>
      <c r="D36" s="55"/>
      <c r="E36" s="24"/>
    </row>
    <row r="37" spans="2:5" ht="27" customHeight="1" x14ac:dyDescent="0.25">
      <c r="B37" s="6" t="s">
        <v>2</v>
      </c>
      <c r="C37" s="25"/>
      <c r="D37" s="26" t="s">
        <v>3</v>
      </c>
      <c r="E37" s="26" t="s">
        <v>4</v>
      </c>
    </row>
    <row r="38" spans="2:5" ht="21" customHeight="1" x14ac:dyDescent="0.25">
      <c r="B38" s="9">
        <v>10</v>
      </c>
      <c r="C38" s="27" t="s">
        <v>33</v>
      </c>
      <c r="D38" s="28">
        <v>218069383</v>
      </c>
      <c r="E38" s="28"/>
    </row>
    <row r="39" spans="2:5" ht="24" customHeight="1" x14ac:dyDescent="0.25">
      <c r="B39" s="9">
        <v>20</v>
      </c>
      <c r="C39" s="27" t="s">
        <v>34</v>
      </c>
      <c r="D39" s="28">
        <v>-4689056</v>
      </c>
      <c r="E39" s="28"/>
    </row>
    <row r="40" spans="2:5" ht="18" customHeight="1" x14ac:dyDescent="0.25">
      <c r="B40" s="9">
        <v>30</v>
      </c>
      <c r="C40" s="27" t="s">
        <v>35</v>
      </c>
      <c r="D40" s="28">
        <f>D38+D39</f>
        <v>213380327</v>
      </c>
      <c r="E40" s="28"/>
    </row>
    <row r="41" spans="2:5" ht="21" customHeight="1" x14ac:dyDescent="0.25">
      <c r="B41" s="9">
        <v>40</v>
      </c>
      <c r="C41" s="27" t="s">
        <v>36</v>
      </c>
      <c r="D41" s="28"/>
      <c r="E41" s="28"/>
    </row>
    <row r="42" spans="2:5" ht="20.25" customHeight="1" x14ac:dyDescent="0.25">
      <c r="B42" s="9">
        <v>50</v>
      </c>
      <c r="C42" s="27" t="s">
        <v>37</v>
      </c>
      <c r="D42" s="28">
        <v>154856</v>
      </c>
      <c r="E42" s="28"/>
    </row>
    <row r="43" spans="2:5" ht="16.5" customHeight="1" x14ac:dyDescent="0.25">
      <c r="B43" s="9">
        <v>60</v>
      </c>
      <c r="C43" s="27" t="s">
        <v>38</v>
      </c>
      <c r="D43" s="28"/>
      <c r="E43" s="28"/>
    </row>
    <row r="44" spans="2:5" ht="12" customHeight="1" x14ac:dyDescent="0.25">
      <c r="B44" s="9">
        <v>70</v>
      </c>
      <c r="C44" s="27" t="s">
        <v>39</v>
      </c>
      <c r="D44" s="28"/>
      <c r="E44" s="28"/>
    </row>
    <row r="45" spans="2:5" ht="19.5" customHeight="1" x14ac:dyDescent="0.25">
      <c r="B45" s="9">
        <v>80</v>
      </c>
      <c r="C45" s="27" t="s">
        <v>40</v>
      </c>
      <c r="D45" s="28"/>
      <c r="E45" s="28"/>
    </row>
    <row r="46" spans="2:5" ht="21.75" customHeight="1" x14ac:dyDescent="0.25">
      <c r="B46" s="9">
        <v>90</v>
      </c>
      <c r="C46" s="27" t="s">
        <v>41</v>
      </c>
      <c r="D46" s="28"/>
      <c r="E46" s="28"/>
    </row>
    <row r="47" spans="2:5" ht="16.5" customHeight="1" x14ac:dyDescent="0.25">
      <c r="B47" s="9">
        <v>100</v>
      </c>
      <c r="C47" s="27" t="s">
        <v>42</v>
      </c>
      <c r="D47" s="28">
        <f>D40+D42</f>
        <v>213535183</v>
      </c>
      <c r="E47" s="28"/>
    </row>
    <row r="48" spans="2:5" ht="9" customHeight="1" x14ac:dyDescent="0.25">
      <c r="B48" s="30"/>
      <c r="C48" s="31"/>
      <c r="D48" s="32"/>
      <c r="E48" s="29"/>
    </row>
    <row r="49" spans="2:5" x14ac:dyDescent="0.25">
      <c r="B49" s="30"/>
      <c r="C49" s="4" t="s">
        <v>44</v>
      </c>
      <c r="D49" s="32"/>
      <c r="E49" s="29"/>
    </row>
    <row r="50" spans="2:5" ht="12.75" customHeight="1" x14ac:dyDescent="0.25">
      <c r="B50" s="30"/>
      <c r="C50" s="4" t="s">
        <v>45</v>
      </c>
      <c r="D50" s="32"/>
      <c r="E50" s="29"/>
    </row>
    <row r="51" spans="2:5" x14ac:dyDescent="0.25">
      <c r="B51" s="3"/>
      <c r="C51" s="23"/>
      <c r="D51" s="29"/>
      <c r="E51" s="29"/>
    </row>
    <row r="52" spans="2:5" x14ac:dyDescent="0.25">
      <c r="B52" s="3"/>
      <c r="C52" s="4"/>
      <c r="D52" s="34"/>
      <c r="E52" s="34"/>
    </row>
    <row r="53" spans="2:5" x14ac:dyDescent="0.25">
      <c r="B53" s="3"/>
      <c r="D53" s="35"/>
      <c r="E53" s="35"/>
    </row>
    <row r="54" spans="2:5" x14ac:dyDescent="0.25">
      <c r="B54" s="3"/>
      <c r="D54" s="35"/>
      <c r="E54" s="35"/>
    </row>
    <row r="55" spans="2:5" x14ac:dyDescent="0.25">
      <c r="B55" s="3"/>
      <c r="C55" s="4"/>
      <c r="D55" s="5"/>
      <c r="E55" s="5"/>
    </row>
  </sheetData>
  <mergeCells count="4">
    <mergeCell ref="B2:E2"/>
    <mergeCell ref="C3:D3"/>
    <mergeCell ref="C23:D23"/>
    <mergeCell ref="C36:D36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I55"/>
  <sheetViews>
    <sheetView topLeftCell="A28" workbookViewId="0">
      <selection activeCell="F40" sqref="F40:G51"/>
    </sheetView>
  </sheetViews>
  <sheetFormatPr defaultRowHeight="15" x14ac:dyDescent="0.25"/>
  <cols>
    <col min="5" max="5" width="43.140625" customWidth="1"/>
    <col min="6" max="6" width="25.140625" customWidth="1"/>
    <col min="7" max="7" width="22.28515625" customWidth="1"/>
  </cols>
  <sheetData>
    <row r="1" spans="3:9" hidden="1" x14ac:dyDescent="0.25"/>
    <row r="2" spans="3:9" ht="36" customHeight="1" x14ac:dyDescent="0.25">
      <c r="C2" s="38"/>
      <c r="D2" s="56"/>
      <c r="E2" s="57"/>
      <c r="F2" s="57"/>
      <c r="G2" s="57"/>
      <c r="H2" s="38"/>
      <c r="I2" s="38"/>
    </row>
    <row r="3" spans="3:9" ht="24" customHeight="1" x14ac:dyDescent="0.25">
      <c r="C3" s="38"/>
      <c r="D3" s="30"/>
      <c r="E3" s="58"/>
      <c r="F3" s="59"/>
      <c r="G3" s="2"/>
      <c r="H3" s="38"/>
      <c r="I3" s="38"/>
    </row>
    <row r="4" spans="3:9" ht="15" customHeight="1" x14ac:dyDescent="0.25">
      <c r="C4" s="38"/>
      <c r="D4" s="50" t="s">
        <v>49</v>
      </c>
      <c r="E4" s="51"/>
      <c r="F4" s="51"/>
      <c r="G4" s="51"/>
    </row>
    <row r="5" spans="3:9" ht="15" customHeight="1" x14ac:dyDescent="0.25">
      <c r="C5" s="38"/>
      <c r="D5" s="3"/>
      <c r="E5" s="52" t="s">
        <v>0</v>
      </c>
      <c r="F5" s="53"/>
      <c r="G5" s="1"/>
    </row>
    <row r="6" spans="3:9" x14ac:dyDescent="0.25">
      <c r="C6" s="38"/>
      <c r="D6" s="3"/>
      <c r="E6" s="40"/>
      <c r="F6" s="5" t="s">
        <v>1</v>
      </c>
      <c r="G6" s="5"/>
    </row>
    <row r="7" spans="3:9" ht="25.5" x14ac:dyDescent="0.25">
      <c r="C7" s="38"/>
      <c r="D7" s="6" t="s">
        <v>2</v>
      </c>
      <c r="E7" s="7"/>
      <c r="F7" s="8" t="s">
        <v>3</v>
      </c>
      <c r="G7" s="8" t="s">
        <v>4</v>
      </c>
    </row>
    <row r="8" spans="3:9" x14ac:dyDescent="0.25">
      <c r="C8" s="38"/>
      <c r="D8" s="9"/>
      <c r="E8" s="10" t="s">
        <v>5</v>
      </c>
      <c r="F8" s="11"/>
      <c r="G8" s="11"/>
    </row>
    <row r="9" spans="3:9" x14ac:dyDescent="0.25">
      <c r="C9" s="38"/>
      <c r="D9" s="9">
        <v>10</v>
      </c>
      <c r="E9" s="10" t="s">
        <v>6</v>
      </c>
      <c r="F9" s="11"/>
      <c r="G9" s="11"/>
    </row>
    <row r="10" spans="3:9" x14ac:dyDescent="0.25">
      <c r="C10" s="38"/>
      <c r="D10" s="9">
        <v>20</v>
      </c>
      <c r="E10" s="10" t="s">
        <v>7</v>
      </c>
      <c r="F10" s="11"/>
      <c r="G10" s="11"/>
    </row>
    <row r="11" spans="3:9" ht="21" customHeight="1" x14ac:dyDescent="0.25">
      <c r="C11" s="38"/>
      <c r="D11" s="9">
        <v>30</v>
      </c>
      <c r="E11" s="10" t="s">
        <v>8</v>
      </c>
      <c r="F11" s="11"/>
      <c r="G11" s="11"/>
    </row>
    <row r="12" spans="3:9" x14ac:dyDescent="0.25">
      <c r="C12" s="38"/>
      <c r="D12" s="9">
        <v>40</v>
      </c>
      <c r="E12" s="10" t="s">
        <v>9</v>
      </c>
      <c r="F12" s="11"/>
      <c r="G12" s="11"/>
    </row>
    <row r="13" spans="3:9" x14ac:dyDescent="0.25">
      <c r="C13" s="38"/>
      <c r="D13" s="9">
        <v>50</v>
      </c>
      <c r="E13" s="10" t="s">
        <v>10</v>
      </c>
      <c r="F13" s="11"/>
      <c r="G13" s="11"/>
    </row>
    <row r="14" spans="3:9" x14ac:dyDescent="0.25">
      <c r="C14" s="38"/>
      <c r="D14" s="9"/>
      <c r="E14" s="10" t="s">
        <v>11</v>
      </c>
      <c r="F14" s="11"/>
      <c r="G14" s="11"/>
    </row>
    <row r="15" spans="3:9" x14ac:dyDescent="0.25">
      <c r="C15" s="38"/>
      <c r="D15" s="9">
        <v>60</v>
      </c>
      <c r="E15" s="10" t="s">
        <v>12</v>
      </c>
      <c r="F15" s="11"/>
      <c r="G15" s="11"/>
    </row>
    <row r="16" spans="3:9" x14ac:dyDescent="0.25">
      <c r="C16" s="38"/>
      <c r="D16" s="9">
        <v>70</v>
      </c>
      <c r="E16" s="10" t="s">
        <v>13</v>
      </c>
      <c r="F16" s="11"/>
      <c r="G16" s="11"/>
    </row>
    <row r="17" spans="3:7" x14ac:dyDescent="0.25">
      <c r="C17" s="38"/>
      <c r="D17" s="9">
        <v>80</v>
      </c>
      <c r="E17" s="10" t="s">
        <v>14</v>
      </c>
      <c r="F17" s="11"/>
      <c r="G17" s="11"/>
    </row>
    <row r="18" spans="3:7" x14ac:dyDescent="0.25">
      <c r="C18" s="38"/>
      <c r="D18" s="9">
        <v>90</v>
      </c>
      <c r="E18" s="10" t="s">
        <v>15</v>
      </c>
      <c r="F18" s="11"/>
      <c r="G18" s="11"/>
    </row>
    <row r="19" spans="3:7" x14ac:dyDescent="0.25">
      <c r="C19" s="38"/>
      <c r="D19" s="9"/>
      <c r="E19" s="10" t="s">
        <v>16</v>
      </c>
      <c r="F19" s="11"/>
      <c r="G19" s="11"/>
    </row>
    <row r="20" spans="3:7" x14ac:dyDescent="0.25">
      <c r="C20" s="38"/>
      <c r="D20" s="9"/>
      <c r="E20" s="10" t="s">
        <v>17</v>
      </c>
      <c r="F20" s="11"/>
      <c r="G20" s="11"/>
    </row>
    <row r="21" spans="3:7" x14ac:dyDescent="0.25">
      <c r="C21" s="38"/>
      <c r="D21" s="9"/>
      <c r="E21" s="10" t="s">
        <v>18</v>
      </c>
      <c r="F21" s="11"/>
      <c r="G21" s="11"/>
    </row>
    <row r="22" spans="3:7" x14ac:dyDescent="0.25">
      <c r="C22" s="38"/>
      <c r="D22" s="9"/>
      <c r="E22" s="10" t="s">
        <v>19</v>
      </c>
      <c r="F22" s="11"/>
      <c r="G22" s="11"/>
    </row>
    <row r="23" spans="3:7" ht="25.5" x14ac:dyDescent="0.25">
      <c r="C23" s="38"/>
      <c r="D23" s="9">
        <v>100</v>
      </c>
      <c r="E23" s="10" t="s">
        <v>20</v>
      </c>
      <c r="F23" s="11"/>
      <c r="G23" s="11"/>
    </row>
    <row r="24" spans="3:7" x14ac:dyDescent="0.25">
      <c r="C24" s="38"/>
      <c r="D24" s="3"/>
      <c r="E24" s="40"/>
      <c r="F24" s="5"/>
      <c r="G24" s="5"/>
    </row>
    <row r="25" spans="3:7" ht="15" customHeight="1" x14ac:dyDescent="0.25">
      <c r="C25" s="38"/>
      <c r="D25" s="3"/>
      <c r="E25" s="52" t="s">
        <v>21</v>
      </c>
      <c r="F25" s="53"/>
      <c r="G25" s="1"/>
    </row>
    <row r="26" spans="3:7" ht="25.5" x14ac:dyDescent="0.25">
      <c r="C26" s="38"/>
      <c r="D26" s="6" t="s">
        <v>2</v>
      </c>
      <c r="E26" s="7"/>
      <c r="F26" s="8" t="s">
        <v>3</v>
      </c>
      <c r="G26" s="8" t="s">
        <v>4</v>
      </c>
    </row>
    <row r="27" spans="3:7" x14ac:dyDescent="0.25">
      <c r="C27" s="38"/>
      <c r="D27" s="9">
        <v>10</v>
      </c>
      <c r="E27" s="10" t="s">
        <v>22</v>
      </c>
      <c r="F27" s="11"/>
      <c r="G27" s="11"/>
    </row>
    <row r="28" spans="3:7" ht="40.5" customHeight="1" x14ac:dyDescent="0.25">
      <c r="C28" s="38"/>
      <c r="D28" s="9">
        <v>20</v>
      </c>
      <c r="E28" s="10" t="s">
        <v>23</v>
      </c>
      <c r="F28" s="11"/>
      <c r="G28" s="11"/>
    </row>
    <row r="29" spans="3:7" x14ac:dyDescent="0.25">
      <c r="C29" s="38"/>
      <c r="D29" s="9">
        <v>30</v>
      </c>
      <c r="E29" s="10" t="s">
        <v>24</v>
      </c>
      <c r="F29" s="11"/>
      <c r="G29" s="11"/>
    </row>
    <row r="30" spans="3:7" x14ac:dyDescent="0.25">
      <c r="C30" s="38"/>
      <c r="D30" s="9">
        <v>40</v>
      </c>
      <c r="E30" s="10" t="s">
        <v>25</v>
      </c>
      <c r="F30" s="11"/>
      <c r="G30" s="11"/>
    </row>
    <row r="31" spans="3:7" ht="25.5" x14ac:dyDescent="0.25">
      <c r="C31" s="38"/>
      <c r="D31" s="9">
        <v>50</v>
      </c>
      <c r="E31" s="10" t="s">
        <v>26</v>
      </c>
      <c r="F31" s="11"/>
      <c r="G31" s="11"/>
    </row>
    <row r="32" spans="3:7" x14ac:dyDescent="0.25">
      <c r="C32" s="38"/>
      <c r="D32" s="9">
        <v>60</v>
      </c>
      <c r="E32" s="10" t="s">
        <v>27</v>
      </c>
      <c r="F32" s="11"/>
      <c r="G32" s="11"/>
    </row>
    <row r="33" spans="3:7" x14ac:dyDescent="0.25">
      <c r="C33" s="38"/>
      <c r="D33" s="9">
        <v>70</v>
      </c>
      <c r="E33" s="10" t="s">
        <v>28</v>
      </c>
      <c r="F33" s="11"/>
      <c r="G33" s="11"/>
    </row>
    <row r="34" spans="3:7" x14ac:dyDescent="0.25">
      <c r="C34" s="38"/>
      <c r="D34" s="9">
        <v>80</v>
      </c>
      <c r="E34" s="10" t="s">
        <v>29</v>
      </c>
      <c r="F34" s="11"/>
      <c r="G34" s="11"/>
    </row>
    <row r="35" spans="3:7" ht="33" customHeight="1" x14ac:dyDescent="0.25">
      <c r="C35" s="38"/>
      <c r="D35" s="9">
        <v>90</v>
      </c>
      <c r="E35" s="10" t="s">
        <v>30</v>
      </c>
      <c r="F35" s="11"/>
      <c r="G35" s="11"/>
    </row>
    <row r="36" spans="3:7" ht="25.5" x14ac:dyDescent="0.25">
      <c r="C36" s="38"/>
      <c r="D36" s="9">
        <v>100</v>
      </c>
      <c r="E36" s="10" t="s">
        <v>31</v>
      </c>
      <c r="F36" s="11"/>
      <c r="G36" s="11"/>
    </row>
    <row r="37" spans="3:7" x14ac:dyDescent="0.25">
      <c r="C37" s="38"/>
      <c r="D37" s="3"/>
      <c r="E37" s="41"/>
      <c r="F37" s="22"/>
      <c r="G37" s="22"/>
    </row>
    <row r="38" spans="3:7" ht="15" customHeight="1" x14ac:dyDescent="0.25">
      <c r="C38" s="38"/>
      <c r="D38" s="3"/>
      <c r="E38" s="54" t="s">
        <v>32</v>
      </c>
      <c r="F38" s="55"/>
      <c r="G38" s="24"/>
    </row>
    <row r="39" spans="3:7" ht="85.5" customHeight="1" x14ac:dyDescent="0.25">
      <c r="C39" s="38"/>
      <c r="D39" s="6" t="s">
        <v>2</v>
      </c>
      <c r="E39" s="25"/>
      <c r="F39" s="26" t="s">
        <v>3</v>
      </c>
      <c r="G39" s="26" t="s">
        <v>4</v>
      </c>
    </row>
    <row r="40" spans="3:7" x14ac:dyDescent="0.25">
      <c r="C40" s="38"/>
      <c r="D40" s="9">
        <v>10</v>
      </c>
      <c r="E40" s="27" t="s">
        <v>33</v>
      </c>
      <c r="F40" s="28"/>
      <c r="G40" s="28"/>
    </row>
    <row r="41" spans="3:7" ht="71.25" customHeight="1" x14ac:dyDescent="0.25">
      <c r="C41" s="38"/>
      <c r="D41" s="9">
        <v>20</v>
      </c>
      <c r="E41" s="27" t="s">
        <v>34</v>
      </c>
      <c r="F41" s="28"/>
      <c r="G41" s="28"/>
    </row>
    <row r="42" spans="3:7" x14ac:dyDescent="0.25">
      <c r="C42" s="38"/>
      <c r="D42" s="9">
        <v>30</v>
      </c>
      <c r="E42" s="27" t="s">
        <v>35</v>
      </c>
      <c r="F42" s="28"/>
      <c r="G42" s="28"/>
    </row>
    <row r="43" spans="3:7" ht="37.5" customHeight="1" x14ac:dyDescent="0.25">
      <c r="C43" s="38"/>
      <c r="D43" s="9">
        <v>40</v>
      </c>
      <c r="E43" s="27" t="s">
        <v>36</v>
      </c>
      <c r="F43" s="28"/>
      <c r="G43" s="28"/>
    </row>
    <row r="44" spans="3:7" x14ac:dyDescent="0.25">
      <c r="C44" s="38"/>
      <c r="D44" s="9">
        <v>50</v>
      </c>
      <c r="E44" s="27" t="s">
        <v>37</v>
      </c>
      <c r="F44" s="28"/>
      <c r="G44" s="28"/>
    </row>
    <row r="45" spans="3:7" x14ac:dyDescent="0.25">
      <c r="C45" s="38"/>
      <c r="D45" s="9">
        <v>60</v>
      </c>
      <c r="E45" s="27" t="s">
        <v>38</v>
      </c>
      <c r="F45" s="28"/>
      <c r="G45" s="28"/>
    </row>
    <row r="46" spans="3:7" x14ac:dyDescent="0.25">
      <c r="C46" s="38"/>
      <c r="D46" s="9">
        <v>70</v>
      </c>
      <c r="E46" s="27" t="s">
        <v>39</v>
      </c>
      <c r="F46" s="28"/>
      <c r="G46" s="28"/>
    </row>
    <row r="47" spans="3:7" x14ac:dyDescent="0.25">
      <c r="C47" s="38"/>
      <c r="D47" s="9">
        <v>80</v>
      </c>
      <c r="E47" s="27" t="s">
        <v>40</v>
      </c>
      <c r="F47" s="28"/>
      <c r="G47" s="28"/>
    </row>
    <row r="48" spans="3:7" x14ac:dyDescent="0.25">
      <c r="C48" s="38"/>
      <c r="D48" s="9">
        <v>90</v>
      </c>
      <c r="E48" s="27" t="s">
        <v>41</v>
      </c>
      <c r="F48" s="28"/>
      <c r="G48" s="28"/>
    </row>
    <row r="49" spans="3:7" x14ac:dyDescent="0.25">
      <c r="C49" s="38"/>
      <c r="D49" s="9">
        <v>100</v>
      </c>
      <c r="E49" s="27" t="s">
        <v>42</v>
      </c>
      <c r="F49" s="28"/>
      <c r="G49" s="28"/>
    </row>
    <row r="50" spans="3:7" x14ac:dyDescent="0.25">
      <c r="C50" s="38"/>
      <c r="D50" s="30"/>
      <c r="E50" s="39"/>
      <c r="F50" s="32"/>
      <c r="G50" s="29"/>
    </row>
    <row r="51" spans="3:7" x14ac:dyDescent="0.25">
      <c r="C51" s="38"/>
      <c r="D51" s="30"/>
      <c r="E51" s="40" t="s">
        <v>44</v>
      </c>
      <c r="F51" s="32"/>
      <c r="G51" s="29"/>
    </row>
    <row r="52" spans="3:7" x14ac:dyDescent="0.25">
      <c r="C52" s="38"/>
      <c r="D52" s="30"/>
      <c r="E52" s="40" t="s">
        <v>45</v>
      </c>
      <c r="F52" s="32"/>
      <c r="G52" s="29"/>
    </row>
    <row r="53" spans="3:7" x14ac:dyDescent="0.25">
      <c r="C53" s="38"/>
      <c r="D53" s="3"/>
      <c r="E53" s="41"/>
      <c r="F53" s="29"/>
      <c r="G53" s="29"/>
    </row>
    <row r="54" spans="3:7" x14ac:dyDescent="0.25">
      <c r="C54" s="38"/>
      <c r="D54" s="3"/>
      <c r="E54" s="40"/>
      <c r="F54" s="34"/>
      <c r="G54" s="34"/>
    </row>
    <row r="55" spans="3:7" x14ac:dyDescent="0.25">
      <c r="C55" s="38"/>
      <c r="D55" s="3"/>
      <c r="F55" s="35"/>
      <c r="G55" s="35"/>
    </row>
  </sheetData>
  <mergeCells count="6">
    <mergeCell ref="E38:F38"/>
    <mergeCell ref="D2:G2"/>
    <mergeCell ref="E3:F3"/>
    <mergeCell ref="D4:G4"/>
    <mergeCell ref="E5:F5"/>
    <mergeCell ref="E25:F25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I55"/>
  <sheetViews>
    <sheetView topLeftCell="A8" workbookViewId="0">
      <selection activeCell="G53" sqref="G53:G54"/>
    </sheetView>
  </sheetViews>
  <sheetFormatPr defaultRowHeight="15" x14ac:dyDescent="0.25"/>
  <cols>
    <col min="5" max="5" width="43.140625" customWidth="1"/>
    <col min="6" max="6" width="25.140625" customWidth="1"/>
    <col min="7" max="7" width="22.28515625" customWidth="1"/>
  </cols>
  <sheetData>
    <row r="1" spans="3:9" hidden="1" x14ac:dyDescent="0.25"/>
    <row r="2" spans="3:9" ht="36" customHeight="1" x14ac:dyDescent="0.25">
      <c r="C2" s="38"/>
      <c r="D2" s="56"/>
      <c r="E2" s="57"/>
      <c r="F2" s="57"/>
      <c r="G2" s="57"/>
      <c r="H2" s="38"/>
      <c r="I2" s="38"/>
    </row>
    <row r="3" spans="3:9" ht="24" customHeight="1" x14ac:dyDescent="0.25">
      <c r="C3" s="38"/>
      <c r="D3" s="30"/>
      <c r="E3" s="58"/>
      <c r="F3" s="59"/>
      <c r="G3" s="2"/>
      <c r="H3" s="38"/>
      <c r="I3" s="38"/>
    </row>
    <row r="4" spans="3:9" ht="15" customHeight="1" x14ac:dyDescent="0.25">
      <c r="C4" s="38"/>
      <c r="D4" s="50" t="s">
        <v>48</v>
      </c>
      <c r="E4" s="51"/>
      <c r="F4" s="51"/>
      <c r="G4" s="51"/>
    </row>
    <row r="5" spans="3:9" ht="15" customHeight="1" x14ac:dyDescent="0.25">
      <c r="C5" s="38"/>
      <c r="D5" s="3"/>
      <c r="E5" s="52" t="s">
        <v>0</v>
      </c>
      <c r="F5" s="53"/>
      <c r="G5" s="1"/>
    </row>
    <row r="6" spans="3:9" x14ac:dyDescent="0.25">
      <c r="C6" s="38"/>
      <c r="D6" s="3"/>
      <c r="E6" s="36"/>
      <c r="F6" s="5" t="s">
        <v>1</v>
      </c>
      <c r="G6" s="5"/>
    </row>
    <row r="7" spans="3:9" ht="25.5" x14ac:dyDescent="0.25">
      <c r="C7" s="38"/>
      <c r="D7" s="6" t="s">
        <v>2</v>
      </c>
      <c r="E7" s="7"/>
      <c r="F7" s="8" t="s">
        <v>3</v>
      </c>
      <c r="G7" s="8" t="s">
        <v>4</v>
      </c>
    </row>
    <row r="8" spans="3:9" x14ac:dyDescent="0.25">
      <c r="C8" s="38"/>
      <c r="D8" s="9"/>
      <c r="E8" s="10" t="s">
        <v>5</v>
      </c>
      <c r="F8" s="11"/>
      <c r="G8" s="11"/>
    </row>
    <row r="9" spans="3:9" x14ac:dyDescent="0.25">
      <c r="C9" s="38"/>
      <c r="D9" s="9">
        <v>10</v>
      </c>
      <c r="E9" s="10" t="s">
        <v>6</v>
      </c>
      <c r="F9" s="11"/>
      <c r="G9" s="11"/>
    </row>
    <row r="10" spans="3:9" x14ac:dyDescent="0.25">
      <c r="C10" s="38"/>
      <c r="D10" s="9">
        <v>20</v>
      </c>
      <c r="E10" s="10" t="s">
        <v>7</v>
      </c>
      <c r="F10" s="11"/>
      <c r="G10" s="11"/>
    </row>
    <row r="11" spans="3:9" ht="21" customHeight="1" x14ac:dyDescent="0.25">
      <c r="C11" s="38"/>
      <c r="D11" s="9">
        <v>30</v>
      </c>
      <c r="E11" s="10" t="s">
        <v>8</v>
      </c>
      <c r="F11" s="11"/>
      <c r="G11" s="11"/>
    </row>
    <row r="12" spans="3:9" x14ac:dyDescent="0.25">
      <c r="C12" s="38"/>
      <c r="D12" s="9">
        <v>40</v>
      </c>
      <c r="E12" s="10" t="s">
        <v>9</v>
      </c>
      <c r="F12" s="11"/>
      <c r="G12" s="11"/>
    </row>
    <row r="13" spans="3:9" x14ac:dyDescent="0.25">
      <c r="C13" s="38"/>
      <c r="D13" s="9">
        <v>50</v>
      </c>
      <c r="E13" s="10" t="s">
        <v>10</v>
      </c>
      <c r="F13" s="11"/>
      <c r="G13" s="11"/>
    </row>
    <row r="14" spans="3:9" x14ac:dyDescent="0.25">
      <c r="C14" s="38"/>
      <c r="D14" s="9"/>
      <c r="E14" s="10" t="s">
        <v>11</v>
      </c>
      <c r="F14" s="11"/>
      <c r="G14" s="11"/>
    </row>
    <row r="15" spans="3:9" x14ac:dyDescent="0.25">
      <c r="C15" s="38"/>
      <c r="D15" s="9">
        <v>60</v>
      </c>
      <c r="E15" s="10" t="s">
        <v>12</v>
      </c>
      <c r="F15" s="11"/>
      <c r="G15" s="11"/>
    </row>
    <row r="16" spans="3:9" x14ac:dyDescent="0.25">
      <c r="C16" s="38"/>
      <c r="D16" s="9">
        <v>70</v>
      </c>
      <c r="E16" s="10" t="s">
        <v>13</v>
      </c>
      <c r="F16" s="11"/>
      <c r="G16" s="11"/>
    </row>
    <row r="17" spans="3:7" x14ac:dyDescent="0.25">
      <c r="C17" s="38"/>
      <c r="D17" s="9">
        <v>80</v>
      </c>
      <c r="E17" s="10" t="s">
        <v>14</v>
      </c>
      <c r="F17" s="11"/>
      <c r="G17" s="11"/>
    </row>
    <row r="18" spans="3:7" x14ac:dyDescent="0.25">
      <c r="C18" s="38"/>
      <c r="D18" s="9">
        <v>90</v>
      </c>
      <c r="E18" s="10" t="s">
        <v>15</v>
      </c>
      <c r="F18" s="11"/>
      <c r="G18" s="11"/>
    </row>
    <row r="19" spans="3:7" x14ac:dyDescent="0.25">
      <c r="C19" s="38"/>
      <c r="D19" s="9"/>
      <c r="E19" s="10" t="s">
        <v>16</v>
      </c>
      <c r="F19" s="11"/>
      <c r="G19" s="11"/>
    </row>
    <row r="20" spans="3:7" x14ac:dyDescent="0.25">
      <c r="C20" s="38"/>
      <c r="D20" s="9"/>
      <c r="E20" s="10" t="s">
        <v>17</v>
      </c>
      <c r="F20" s="11"/>
      <c r="G20" s="11"/>
    </row>
    <row r="21" spans="3:7" x14ac:dyDescent="0.25">
      <c r="C21" s="38"/>
      <c r="D21" s="9"/>
      <c r="E21" s="10" t="s">
        <v>18</v>
      </c>
      <c r="F21" s="11"/>
      <c r="G21" s="11"/>
    </row>
    <row r="22" spans="3:7" x14ac:dyDescent="0.25">
      <c r="C22" s="38"/>
      <c r="D22" s="9"/>
      <c r="E22" s="10" t="s">
        <v>19</v>
      </c>
      <c r="F22" s="11"/>
      <c r="G22" s="11"/>
    </row>
    <row r="23" spans="3:7" ht="25.5" x14ac:dyDescent="0.25">
      <c r="C23" s="38"/>
      <c r="D23" s="9">
        <v>100</v>
      </c>
      <c r="E23" s="10" t="s">
        <v>20</v>
      </c>
      <c r="F23" s="11"/>
      <c r="G23" s="11"/>
    </row>
    <row r="24" spans="3:7" x14ac:dyDescent="0.25">
      <c r="C24" s="38"/>
      <c r="D24" s="3"/>
      <c r="E24" s="36"/>
      <c r="F24" s="5"/>
      <c r="G24" s="5"/>
    </row>
    <row r="25" spans="3:7" ht="15" customHeight="1" x14ac:dyDescent="0.25">
      <c r="C25" s="38"/>
      <c r="D25" s="3"/>
      <c r="E25" s="52" t="s">
        <v>21</v>
      </c>
      <c r="F25" s="53"/>
      <c r="G25" s="1"/>
    </row>
    <row r="26" spans="3:7" ht="25.5" x14ac:dyDescent="0.25">
      <c r="C26" s="38"/>
      <c r="D26" s="6" t="s">
        <v>2</v>
      </c>
      <c r="E26" s="7"/>
      <c r="F26" s="8" t="s">
        <v>3</v>
      </c>
      <c r="G26" s="8" t="s">
        <v>4</v>
      </c>
    </row>
    <row r="27" spans="3:7" x14ac:dyDescent="0.25">
      <c r="C27" s="38"/>
      <c r="D27" s="9">
        <v>10</v>
      </c>
      <c r="E27" s="10" t="s">
        <v>22</v>
      </c>
      <c r="F27" s="11"/>
      <c r="G27" s="11"/>
    </row>
    <row r="28" spans="3:7" ht="40.5" customHeight="1" x14ac:dyDescent="0.25">
      <c r="C28" s="38"/>
      <c r="D28" s="9">
        <v>20</v>
      </c>
      <c r="E28" s="10" t="s">
        <v>23</v>
      </c>
      <c r="F28" s="11"/>
      <c r="G28" s="11"/>
    </row>
    <row r="29" spans="3:7" x14ac:dyDescent="0.25">
      <c r="C29" s="38"/>
      <c r="D29" s="9">
        <v>30</v>
      </c>
      <c r="E29" s="10" t="s">
        <v>24</v>
      </c>
      <c r="F29" s="11"/>
      <c r="G29" s="11"/>
    </row>
    <row r="30" spans="3:7" x14ac:dyDescent="0.25">
      <c r="C30" s="38"/>
      <c r="D30" s="9">
        <v>40</v>
      </c>
      <c r="E30" s="10" t="s">
        <v>25</v>
      </c>
      <c r="F30" s="11"/>
      <c r="G30" s="11"/>
    </row>
    <row r="31" spans="3:7" ht="25.5" x14ac:dyDescent="0.25">
      <c r="C31" s="38"/>
      <c r="D31" s="9">
        <v>50</v>
      </c>
      <c r="E31" s="10" t="s">
        <v>26</v>
      </c>
      <c r="F31" s="11"/>
      <c r="G31" s="11"/>
    </row>
    <row r="32" spans="3:7" x14ac:dyDescent="0.25">
      <c r="C32" s="38"/>
      <c r="D32" s="9">
        <v>60</v>
      </c>
      <c r="E32" s="10" t="s">
        <v>27</v>
      </c>
      <c r="F32" s="11"/>
      <c r="G32" s="11"/>
    </row>
    <row r="33" spans="3:7" x14ac:dyDescent="0.25">
      <c r="C33" s="38"/>
      <c r="D33" s="9">
        <v>70</v>
      </c>
      <c r="E33" s="10" t="s">
        <v>28</v>
      </c>
      <c r="F33" s="11"/>
      <c r="G33" s="11"/>
    </row>
    <row r="34" spans="3:7" x14ac:dyDescent="0.25">
      <c r="C34" s="38"/>
      <c r="D34" s="9">
        <v>80</v>
      </c>
      <c r="E34" s="10" t="s">
        <v>29</v>
      </c>
      <c r="F34" s="11"/>
      <c r="G34" s="11"/>
    </row>
    <row r="35" spans="3:7" ht="33" customHeight="1" x14ac:dyDescent="0.25">
      <c r="C35" s="38"/>
      <c r="D35" s="9">
        <v>90</v>
      </c>
      <c r="E35" s="10" t="s">
        <v>30</v>
      </c>
      <c r="F35" s="11"/>
      <c r="G35" s="11"/>
    </row>
    <row r="36" spans="3:7" ht="25.5" x14ac:dyDescent="0.25">
      <c r="C36" s="38"/>
      <c r="D36" s="9">
        <v>100</v>
      </c>
      <c r="E36" s="10" t="s">
        <v>31</v>
      </c>
      <c r="F36" s="11"/>
      <c r="G36" s="11"/>
    </row>
    <row r="37" spans="3:7" x14ac:dyDescent="0.25">
      <c r="C37" s="38"/>
      <c r="D37" s="3"/>
      <c r="E37" s="37"/>
      <c r="F37" s="22"/>
      <c r="G37" s="22"/>
    </row>
    <row r="38" spans="3:7" ht="15" customHeight="1" x14ac:dyDescent="0.25">
      <c r="C38" s="38"/>
      <c r="D38" s="3"/>
      <c r="E38" s="54" t="s">
        <v>32</v>
      </c>
      <c r="F38" s="55"/>
      <c r="G38" s="24"/>
    </row>
    <row r="39" spans="3:7" ht="85.5" customHeight="1" x14ac:dyDescent="0.25">
      <c r="C39" s="38"/>
      <c r="D39" s="6" t="s">
        <v>2</v>
      </c>
      <c r="E39" s="25"/>
      <c r="F39" s="26" t="s">
        <v>3</v>
      </c>
      <c r="G39" s="26" t="s">
        <v>4</v>
      </c>
    </row>
    <row r="40" spans="3:7" x14ac:dyDescent="0.25">
      <c r="C40" s="38"/>
      <c r="D40" s="9">
        <v>10</v>
      </c>
      <c r="E40" s="27" t="s">
        <v>33</v>
      </c>
      <c r="F40" s="28"/>
      <c r="G40" s="28"/>
    </row>
    <row r="41" spans="3:7" ht="71.25" customHeight="1" x14ac:dyDescent="0.25">
      <c r="C41" s="38"/>
      <c r="D41" s="9">
        <v>20</v>
      </c>
      <c r="E41" s="27" t="s">
        <v>34</v>
      </c>
      <c r="F41" s="28"/>
      <c r="G41" s="28"/>
    </row>
    <row r="42" spans="3:7" x14ac:dyDescent="0.25">
      <c r="C42" s="38"/>
      <c r="D42" s="9">
        <v>30</v>
      </c>
      <c r="E42" s="27" t="s">
        <v>35</v>
      </c>
      <c r="F42" s="28"/>
      <c r="G42" s="28"/>
    </row>
    <row r="43" spans="3:7" ht="37.5" customHeight="1" x14ac:dyDescent="0.25">
      <c r="C43" s="38"/>
      <c r="D43" s="9">
        <v>40</v>
      </c>
      <c r="E43" s="27" t="s">
        <v>36</v>
      </c>
      <c r="F43" s="28"/>
      <c r="G43" s="28"/>
    </row>
    <row r="44" spans="3:7" x14ac:dyDescent="0.25">
      <c r="C44" s="38"/>
      <c r="D44" s="9">
        <v>50</v>
      </c>
      <c r="E44" s="27" t="s">
        <v>37</v>
      </c>
      <c r="F44" s="28"/>
      <c r="G44" s="28"/>
    </row>
    <row r="45" spans="3:7" x14ac:dyDescent="0.25">
      <c r="C45" s="38"/>
      <c r="D45" s="9">
        <v>60</v>
      </c>
      <c r="E45" s="27" t="s">
        <v>38</v>
      </c>
      <c r="F45" s="28"/>
      <c r="G45" s="28"/>
    </row>
    <row r="46" spans="3:7" x14ac:dyDescent="0.25">
      <c r="C46" s="38"/>
      <c r="D46" s="9">
        <v>70</v>
      </c>
      <c r="E46" s="27" t="s">
        <v>39</v>
      </c>
      <c r="F46" s="28"/>
      <c r="G46" s="28"/>
    </row>
    <row r="47" spans="3:7" x14ac:dyDescent="0.25">
      <c r="C47" s="38"/>
      <c r="D47" s="9">
        <v>80</v>
      </c>
      <c r="E47" s="27" t="s">
        <v>40</v>
      </c>
      <c r="F47" s="28"/>
      <c r="G47" s="28"/>
    </row>
    <row r="48" spans="3:7" x14ac:dyDescent="0.25">
      <c r="C48" s="38"/>
      <c r="D48" s="9">
        <v>90</v>
      </c>
      <c r="E48" s="27" t="s">
        <v>41</v>
      </c>
      <c r="F48" s="28"/>
      <c r="G48" s="28"/>
    </row>
    <row r="49" spans="3:7" x14ac:dyDescent="0.25">
      <c r="C49" s="38"/>
      <c r="D49" s="9">
        <v>100</v>
      </c>
      <c r="E49" s="27" t="s">
        <v>42</v>
      </c>
      <c r="F49" s="28"/>
      <c r="G49" s="28"/>
    </row>
    <row r="50" spans="3:7" x14ac:dyDescent="0.25">
      <c r="C50" s="38"/>
      <c r="D50" s="30"/>
      <c r="E50" s="39"/>
      <c r="F50" s="32"/>
      <c r="G50" s="29"/>
    </row>
    <row r="51" spans="3:7" x14ac:dyDescent="0.25">
      <c r="C51" s="38"/>
      <c r="D51" s="30"/>
      <c r="E51" s="36" t="s">
        <v>44</v>
      </c>
      <c r="F51" s="32"/>
      <c r="G51" s="29"/>
    </row>
    <row r="52" spans="3:7" x14ac:dyDescent="0.25">
      <c r="C52" s="38"/>
      <c r="D52" s="30"/>
      <c r="E52" s="36" t="s">
        <v>45</v>
      </c>
      <c r="F52" s="32"/>
      <c r="G52" s="29"/>
    </row>
    <row r="53" spans="3:7" x14ac:dyDescent="0.25">
      <c r="C53" s="38"/>
      <c r="D53" s="3"/>
      <c r="E53" s="37"/>
      <c r="F53" s="29"/>
      <c r="G53" s="29"/>
    </row>
    <row r="54" spans="3:7" x14ac:dyDescent="0.25">
      <c r="C54" s="38"/>
      <c r="D54" s="3"/>
      <c r="E54" s="36"/>
      <c r="F54" s="34"/>
      <c r="G54" s="34"/>
    </row>
    <row r="55" spans="3:7" x14ac:dyDescent="0.25">
      <c r="C55" s="38"/>
      <c r="D55" s="3"/>
      <c r="F55" s="35"/>
      <c r="G55" s="35"/>
    </row>
  </sheetData>
  <mergeCells count="6">
    <mergeCell ref="E38:F38"/>
    <mergeCell ref="D2:G2"/>
    <mergeCell ref="E3:F3"/>
    <mergeCell ref="D4:G4"/>
    <mergeCell ref="E5:F5"/>
    <mergeCell ref="E25:F25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квартал 2023г    </vt:lpstr>
      <vt:lpstr>3 квартал 2023г    </vt:lpstr>
      <vt:lpstr>2 квартал 2023г   </vt:lpstr>
      <vt:lpstr>1 квартал 2023г   </vt:lpstr>
      <vt:lpstr>год за 2022г</vt:lpstr>
      <vt:lpstr>Лист2</vt:lpstr>
      <vt:lpstr>Лист1 (2)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2024-01-25T03:22:35Z</dcterms:modified>
</cp:coreProperties>
</file>